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65" windowWidth="14805" windowHeight="7950" tabRatio="939"/>
  </bookViews>
  <sheets>
    <sheet name="Ham Soup" sheetId="1" r:id="rId1"/>
    <sheet name="ST. Louis Ribs" sheetId="2" r:id="rId2"/>
    <sheet name="BBQ Sauce" sheetId="3" r:id="rId3"/>
    <sheet name="BBQ Spice" sheetId="4" r:id="rId4"/>
    <sheet name="BBQ Pork" sheetId="5" r:id="rId5"/>
    <sheet name="Maple Brisket" sheetId="6" r:id="rId6"/>
    <sheet name="Cucumber Salad" sheetId="7" r:id="rId7"/>
    <sheet name="Mayonaise" sheetId="8" r:id="rId8"/>
    <sheet name="Cole Slaw" sheetId="9" r:id="rId9"/>
    <sheet name="Smoked Chicken" sheetId="10" r:id="rId10"/>
    <sheet name="Chix Marinade" sheetId="11" r:id="rId11"/>
    <sheet name="Coulis" sheetId="13" r:id="rId12"/>
    <sheet name="Chicken Stock" sheetId="12" r:id="rId13"/>
    <sheet name="Pecan Pie" sheetId="14" r:id="rId14"/>
    <sheet name="Pie Crust" sheetId="15" r:id="rId15"/>
    <sheet name="Total Buffet Cost" sheetId="16" r:id="rId16"/>
    <sheet name="Total Buffet Cost 2" sheetId="17" r:id="rId17"/>
    <sheet name="Buffet Per Person" sheetId="18" r:id="rId18"/>
  </sheets>
  <calcPr calcId="171027"/>
</workbook>
</file>

<file path=xl/calcChain.xml><?xml version="1.0" encoding="utf-8"?>
<calcChain xmlns="http://schemas.openxmlformats.org/spreadsheetml/2006/main">
  <c r="J26" i="18" l="1"/>
  <c r="J25" i="18"/>
  <c r="J24" i="18"/>
  <c r="J23" i="18"/>
  <c r="J22" i="18"/>
  <c r="J20" i="18"/>
  <c r="J19" i="18"/>
  <c r="J18" i="18"/>
  <c r="J17" i="18"/>
  <c r="J16" i="18"/>
  <c r="J15" i="18"/>
  <c r="J14" i="18"/>
  <c r="D10" i="18"/>
  <c r="J21" i="16"/>
  <c r="J26" i="17"/>
  <c r="J25" i="17"/>
  <c r="J24" i="17"/>
  <c r="J23" i="17"/>
  <c r="J22" i="17"/>
  <c r="J20" i="17"/>
  <c r="J19" i="17"/>
  <c r="J18" i="17"/>
  <c r="J17" i="17"/>
  <c r="J16" i="17"/>
  <c r="J15" i="17"/>
  <c r="J14" i="17"/>
  <c r="D10" i="17"/>
  <c r="D10" i="16"/>
  <c r="J26" i="16"/>
  <c r="J25" i="16"/>
  <c r="J24" i="16"/>
  <c r="J23" i="16"/>
  <c r="J22" i="16"/>
  <c r="J20" i="16"/>
  <c r="J19" i="16"/>
  <c r="J18" i="16"/>
  <c r="J17" i="16"/>
  <c r="J16" i="16"/>
  <c r="J15" i="16"/>
  <c r="J14" i="16"/>
  <c r="J26" i="15"/>
  <c r="J25" i="15"/>
  <c r="J24" i="15"/>
  <c r="J23" i="15"/>
  <c r="J22" i="15"/>
  <c r="J20" i="15"/>
  <c r="J19" i="15"/>
  <c r="J18" i="15"/>
  <c r="J17" i="15"/>
  <c r="J16" i="15"/>
  <c r="J15" i="15"/>
  <c r="J14" i="15"/>
  <c r="D10" i="15"/>
  <c r="J26" i="14"/>
  <c r="J25" i="14"/>
  <c r="J24" i="14"/>
  <c r="J23" i="14"/>
  <c r="J22" i="14"/>
  <c r="J20" i="14"/>
  <c r="J19" i="14"/>
  <c r="J18" i="14"/>
  <c r="J17" i="14"/>
  <c r="J16" i="14"/>
  <c r="J15" i="14"/>
  <c r="J14" i="14"/>
  <c r="D10" i="14"/>
  <c r="J27" i="18" l="1"/>
  <c r="J28" i="18" s="1"/>
  <c r="J29" i="18" s="1"/>
  <c r="J27" i="16"/>
  <c r="J28" i="16" s="1"/>
  <c r="J29" i="16" s="1"/>
  <c r="J30" i="16" s="1"/>
  <c r="J27" i="17"/>
  <c r="J28" i="17" s="1"/>
  <c r="J29" i="17" s="1"/>
  <c r="J27" i="15"/>
  <c r="J28" i="15" s="1"/>
  <c r="J29" i="15" s="1"/>
  <c r="J27" i="14"/>
  <c r="J28" i="14" s="1"/>
  <c r="J29" i="14" s="1"/>
  <c r="J30" i="18" l="1"/>
  <c r="I8" i="18"/>
  <c r="J30" i="17"/>
  <c r="I8" i="17"/>
  <c r="I8" i="16"/>
  <c r="J30" i="15"/>
  <c r="I8" i="15"/>
  <c r="J30" i="14"/>
  <c r="I8" i="14"/>
  <c r="D10" i="12" l="1"/>
  <c r="D10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D10" i="11"/>
  <c r="D10" i="10"/>
  <c r="D10" i="9"/>
  <c r="D10" i="8"/>
  <c r="D10" i="7"/>
  <c r="D10" i="6"/>
  <c r="D10" i="5"/>
  <c r="D10" i="4"/>
  <c r="D10" i="3"/>
  <c r="D10" i="2"/>
  <c r="D10" i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27" i="13" l="1"/>
  <c r="J28" i="13" s="1"/>
  <c r="J29" i="13" s="1"/>
  <c r="J27" i="11"/>
  <c r="J28" i="11" s="1"/>
  <c r="J29" i="11" s="1"/>
  <c r="J27" i="10"/>
  <c r="J28" i="10" s="1"/>
  <c r="J29" i="10" s="1"/>
  <c r="J27" i="8"/>
  <c r="J28" i="8" s="1"/>
  <c r="J29" i="8" s="1"/>
  <c r="J27" i="5"/>
  <c r="J28" i="5" s="1"/>
  <c r="J29" i="5" s="1"/>
  <c r="J27" i="4"/>
  <c r="J28" i="4" s="1"/>
  <c r="J29" i="4" s="1"/>
  <c r="J30" i="4" s="1"/>
  <c r="J27" i="2"/>
  <c r="J28" i="2" s="1"/>
  <c r="J29" i="2" s="1"/>
  <c r="J27" i="3"/>
  <c r="J28" i="3" s="1"/>
  <c r="J29" i="3" s="1"/>
  <c r="J27" i="6"/>
  <c r="J28" i="6" s="1"/>
  <c r="J29" i="6" s="1"/>
  <c r="J27" i="7"/>
  <c r="J28" i="7" s="1"/>
  <c r="J29" i="7" s="1"/>
  <c r="J27" i="9"/>
  <c r="J28" i="9" s="1"/>
  <c r="J29" i="9" s="1"/>
  <c r="J27" i="12"/>
  <c r="J28" i="12" s="1"/>
  <c r="J29" i="12" s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8" i="13" l="1"/>
  <c r="J30" i="13"/>
  <c r="I8" i="4"/>
  <c r="J27" i="1"/>
  <c r="J28" i="1" s="1"/>
  <c r="J29" i="1" s="1"/>
  <c r="J30" i="2"/>
  <c r="I8" i="2"/>
  <c r="J30" i="3"/>
  <c r="I8" i="3"/>
  <c r="J30" i="5"/>
  <c r="I8" i="5"/>
  <c r="J30" i="6"/>
  <c r="I8" i="6"/>
  <c r="J30" i="7"/>
  <c r="I8" i="7"/>
  <c r="J30" i="8"/>
  <c r="I8" i="8"/>
  <c r="J30" i="9"/>
  <c r="I8" i="9"/>
  <c r="J30" i="10"/>
  <c r="I8" i="10"/>
  <c r="J30" i="11"/>
  <c r="I8" i="11"/>
  <c r="J30" i="12"/>
  <c r="I8" i="12"/>
  <c r="I8" i="1" l="1"/>
  <c r="J30" i="1"/>
</calcChain>
</file>

<file path=xl/sharedStrings.xml><?xml version="1.0" encoding="utf-8"?>
<sst xmlns="http://schemas.openxmlformats.org/spreadsheetml/2006/main" count="715" uniqueCount="135">
  <si>
    <t>Qty Produced</t>
  </si>
  <si>
    <t>Portion size</t>
  </si>
  <si>
    <t>Yield</t>
  </si>
  <si>
    <t>quanity weight</t>
  </si>
  <si>
    <t>unit of measure</t>
  </si>
  <si>
    <t>unit of purchase</t>
  </si>
  <si>
    <t>unit cost</t>
  </si>
  <si>
    <t>total</t>
  </si>
  <si>
    <t>lb</t>
  </si>
  <si>
    <t>oz</t>
  </si>
  <si>
    <t>ea</t>
  </si>
  <si>
    <t>q- factor</t>
  </si>
  <si>
    <t>total cost</t>
  </si>
  <si>
    <t>cost per portion</t>
  </si>
  <si>
    <t>cost % per portion</t>
  </si>
  <si>
    <t>Ham &amp; Collard Green Soup</t>
  </si>
  <si>
    <t>Salt Pork</t>
  </si>
  <si>
    <t>Clarified Butter</t>
  </si>
  <si>
    <t>Onion</t>
  </si>
  <si>
    <t>Celery</t>
  </si>
  <si>
    <t>AP Flour</t>
  </si>
  <si>
    <t>Chicken Stock</t>
  </si>
  <si>
    <t>Ham Hock</t>
  </si>
  <si>
    <t>Collard Greens</t>
  </si>
  <si>
    <t xml:space="preserve">Salt  </t>
  </si>
  <si>
    <t>Black Pepper</t>
  </si>
  <si>
    <t>Sachet</t>
  </si>
  <si>
    <t>qt</t>
  </si>
  <si>
    <t>ST. Louis Ribs</t>
  </si>
  <si>
    <t>Salt</t>
  </si>
  <si>
    <t>Dried Thyme</t>
  </si>
  <si>
    <t>Celery Seed</t>
  </si>
  <si>
    <t>Paprika</t>
  </si>
  <si>
    <t>Onion Powder</t>
  </si>
  <si>
    <t>St. Louis Ribs</t>
  </si>
  <si>
    <t>Lb</t>
  </si>
  <si>
    <t>BBQ Sauce</t>
  </si>
  <si>
    <t>Ketchup</t>
  </si>
  <si>
    <t>White Wine Vinegar</t>
  </si>
  <si>
    <t>Water</t>
  </si>
  <si>
    <t>DK Brn Sugar</t>
  </si>
  <si>
    <t>Worcestershire</t>
  </si>
  <si>
    <t>Chilli Powder</t>
  </si>
  <si>
    <t>Dry Mustard</t>
  </si>
  <si>
    <t>Cayenne</t>
  </si>
  <si>
    <t>Qt</t>
  </si>
  <si>
    <t>BBQ Spice Mix</t>
  </si>
  <si>
    <t>Spanish Paprika</t>
  </si>
  <si>
    <t>Cumin</t>
  </si>
  <si>
    <t>Sugar</t>
  </si>
  <si>
    <t>Dry Thyme</t>
  </si>
  <si>
    <t>Dry Oregano</t>
  </si>
  <si>
    <t>Curry Powder</t>
  </si>
  <si>
    <t>Adobo Spice</t>
  </si>
  <si>
    <t>Pork Butt</t>
  </si>
  <si>
    <t>Carolina BBQ Pork</t>
  </si>
  <si>
    <t>Smoked Beef Brisket</t>
  </si>
  <si>
    <t>Beef Brisket W/Cap</t>
  </si>
  <si>
    <t>Dk. Chilli Powder</t>
  </si>
  <si>
    <t>Garlic Powder</t>
  </si>
  <si>
    <t>Maple Syrup</t>
  </si>
  <si>
    <t>0z</t>
  </si>
  <si>
    <t>Cucumber &amp; Tomato Salad</t>
  </si>
  <si>
    <t>Cucumber</t>
  </si>
  <si>
    <t>Carrot</t>
  </si>
  <si>
    <t>Dried Wakame</t>
  </si>
  <si>
    <t>Mirin</t>
  </si>
  <si>
    <t>Rice Vinegar</t>
  </si>
  <si>
    <t>Light Soy Sauce</t>
  </si>
  <si>
    <t>Grape Tomatoes</t>
  </si>
  <si>
    <t>Mayonaise</t>
  </si>
  <si>
    <t>Past. Egg Yolk</t>
  </si>
  <si>
    <t>Dijon Mustard</t>
  </si>
  <si>
    <t>Veg. Oil</t>
  </si>
  <si>
    <t>White Pepper</t>
  </si>
  <si>
    <t>Oz</t>
  </si>
  <si>
    <t>Cole Slaw</t>
  </si>
  <si>
    <t>Sour Cream</t>
  </si>
  <si>
    <t>Cider Vinegar</t>
  </si>
  <si>
    <t>Hot Sauce</t>
  </si>
  <si>
    <t>Shredded Cabbage</t>
  </si>
  <si>
    <t>Shredded Carrot</t>
  </si>
  <si>
    <t>Granny Smith Apple</t>
  </si>
  <si>
    <t>Ea</t>
  </si>
  <si>
    <t>Smoked Chicken</t>
  </si>
  <si>
    <t>6 oz Chix Breast</t>
  </si>
  <si>
    <t>Chicken Marinade</t>
  </si>
  <si>
    <t>Apple Cider</t>
  </si>
  <si>
    <t>Shallot</t>
  </si>
  <si>
    <t>Minced Onion</t>
  </si>
  <si>
    <t>Red Pepper Coulis W/ Chipoltes</t>
  </si>
  <si>
    <t>Olive Oil</t>
  </si>
  <si>
    <t>Minced Shallot</t>
  </si>
  <si>
    <t>Red Peppers</t>
  </si>
  <si>
    <t>Dry White Wine</t>
  </si>
  <si>
    <t>Heavy Cream</t>
  </si>
  <si>
    <t>Chipolties W/Adobo</t>
  </si>
  <si>
    <t>Chicken Bones</t>
  </si>
  <si>
    <t>Pecan Pie Filling</t>
  </si>
  <si>
    <t>Butter</t>
  </si>
  <si>
    <t>Eggs</t>
  </si>
  <si>
    <t>Dark Corn Syrup</t>
  </si>
  <si>
    <t>Van. Extract</t>
  </si>
  <si>
    <t>Pecans</t>
  </si>
  <si>
    <t>Price Per Slice</t>
  </si>
  <si>
    <t>Flaky Crust</t>
  </si>
  <si>
    <t>Pastry Flour</t>
  </si>
  <si>
    <t>Shortening</t>
  </si>
  <si>
    <t>Ham Soup</t>
  </si>
  <si>
    <t>St Louis Ribs</t>
  </si>
  <si>
    <t>BBQ Spice</t>
  </si>
  <si>
    <t>BBQ pork</t>
  </si>
  <si>
    <t>Maple Brisket</t>
  </si>
  <si>
    <t>Cuke&amp;Tom Salad</t>
  </si>
  <si>
    <t>Coleslaw</t>
  </si>
  <si>
    <t>Chix Marinade</t>
  </si>
  <si>
    <t>Red Pep. Coulis</t>
  </si>
  <si>
    <t>Pie Crust</t>
  </si>
  <si>
    <t>Total Buffet Cost</t>
  </si>
  <si>
    <t>Total Buffet Cost 2</t>
  </si>
  <si>
    <t>Buffet Per Person</t>
  </si>
  <si>
    <t>Buffet Cost 1</t>
  </si>
  <si>
    <t>Buffet Cost 2</t>
  </si>
  <si>
    <t>Per Portion</t>
  </si>
  <si>
    <t>Desired cost %</t>
  </si>
  <si>
    <t>Prelim price</t>
  </si>
  <si>
    <t>Sales price</t>
  </si>
  <si>
    <t>Ingredients</t>
  </si>
  <si>
    <t>Catering by Catherine 2015 Cost Card</t>
  </si>
  <si>
    <t>fl. oz</t>
  </si>
  <si>
    <t>fl. Oz</t>
  </si>
  <si>
    <t>Tbsp</t>
  </si>
  <si>
    <t>fl oz</t>
  </si>
  <si>
    <t>can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</si>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</sst>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3" borderId="5" xfId="0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0" fillId="3" borderId="0" xfId="0" applyFill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8" sqref="N8"/>
    </sheetView>
  </sheetViews>
  <sheetFormatPr defaultRowHeight="15" x14ac:dyDescent="0.25"/>
  <sheetData>
    <row r="1" spans="1:10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15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256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5</v>
      </c>
      <c r="F8" s="19" t="s">
        <v>125</v>
      </c>
      <c r="G8" s="20"/>
      <c r="I8" s="5">
        <f>J29/I6</f>
        <v>2.2938704427083332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51.2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16</v>
      </c>
      <c r="B14" s="9"/>
      <c r="C14" s="8">
        <v>0.5</v>
      </c>
      <c r="D14" s="9"/>
      <c r="E14" s="8" t="s">
        <v>8</v>
      </c>
      <c r="F14" s="9"/>
      <c r="G14" s="8" t="s">
        <v>8</v>
      </c>
      <c r="H14" s="9"/>
      <c r="I14" s="6">
        <v>4.6399999999999997</v>
      </c>
      <c r="J14" s="6">
        <f>C14*I14</f>
        <v>2.3199999999999998</v>
      </c>
    </row>
    <row r="15" spans="1:10" ht="16.5" thickTop="1" thickBot="1" x14ac:dyDescent="0.3">
      <c r="A15" s="8" t="s">
        <v>17</v>
      </c>
      <c r="B15" s="9"/>
      <c r="C15" s="8">
        <v>6</v>
      </c>
      <c r="D15" s="9"/>
      <c r="E15" s="8" t="s">
        <v>9</v>
      </c>
      <c r="F15" s="9"/>
      <c r="G15" s="8" t="s">
        <v>9</v>
      </c>
      <c r="H15" s="9"/>
      <c r="I15" s="6">
        <v>0.16</v>
      </c>
      <c r="J15" s="6">
        <f t="shared" ref="J15:J26" si="0">C15*I15</f>
        <v>0.96</v>
      </c>
    </row>
    <row r="16" spans="1:10" ht="16.5" thickTop="1" thickBot="1" x14ac:dyDescent="0.3">
      <c r="A16" s="8" t="s">
        <v>18</v>
      </c>
      <c r="B16" s="9"/>
      <c r="C16" s="8">
        <v>16</v>
      </c>
      <c r="D16" s="9"/>
      <c r="E16" s="8" t="s">
        <v>9</v>
      </c>
      <c r="F16" s="9"/>
      <c r="G16" s="8" t="s">
        <v>9</v>
      </c>
      <c r="H16" s="9"/>
      <c r="I16" s="6">
        <v>7.0000000000000007E-2</v>
      </c>
      <c r="J16" s="6">
        <f t="shared" si="0"/>
        <v>1.1200000000000001</v>
      </c>
    </row>
    <row r="17" spans="1:10" ht="16.5" thickTop="1" thickBot="1" x14ac:dyDescent="0.3">
      <c r="A17" s="8" t="s">
        <v>19</v>
      </c>
      <c r="B17" s="9"/>
      <c r="C17" s="8">
        <v>8</v>
      </c>
      <c r="D17" s="9"/>
      <c r="E17" s="8" t="s">
        <v>9</v>
      </c>
      <c r="F17" s="9"/>
      <c r="G17" s="8" t="s">
        <v>9</v>
      </c>
      <c r="H17" s="9"/>
      <c r="I17" s="6">
        <v>0.11</v>
      </c>
      <c r="J17" s="6">
        <f t="shared" si="0"/>
        <v>0.88</v>
      </c>
    </row>
    <row r="18" spans="1:10" ht="16.5" thickTop="1" thickBot="1" x14ac:dyDescent="0.3">
      <c r="A18" s="8" t="s">
        <v>20</v>
      </c>
      <c r="B18" s="9"/>
      <c r="C18" s="8">
        <v>10</v>
      </c>
      <c r="D18" s="9"/>
      <c r="E18" s="8" t="s">
        <v>9</v>
      </c>
      <c r="F18" s="9"/>
      <c r="G18" s="8" t="s">
        <v>9</v>
      </c>
      <c r="H18" s="9"/>
      <c r="I18" s="6">
        <v>0.03</v>
      </c>
      <c r="J18" s="6">
        <f t="shared" si="0"/>
        <v>0.3</v>
      </c>
    </row>
    <row r="19" spans="1:10" ht="16.5" thickTop="1" thickBot="1" x14ac:dyDescent="0.3">
      <c r="A19" s="8" t="s">
        <v>21</v>
      </c>
      <c r="B19" s="9"/>
      <c r="C19" s="8">
        <v>6</v>
      </c>
      <c r="D19" s="9"/>
      <c r="E19" s="8" t="s">
        <v>27</v>
      </c>
      <c r="F19" s="9"/>
      <c r="G19" s="8" t="s">
        <v>27</v>
      </c>
      <c r="H19" s="9"/>
      <c r="I19" s="6">
        <v>1.0900000000000001</v>
      </c>
      <c r="J19" s="6">
        <f t="shared" si="0"/>
        <v>6.5400000000000009</v>
      </c>
    </row>
    <row r="20" spans="1:10" ht="16.5" thickTop="1" thickBot="1" x14ac:dyDescent="0.3">
      <c r="A20" s="8" t="s">
        <v>22</v>
      </c>
      <c r="B20" s="9"/>
      <c r="C20" s="8">
        <v>6</v>
      </c>
      <c r="D20" s="9"/>
      <c r="E20" s="8" t="s">
        <v>10</v>
      </c>
      <c r="F20" s="9"/>
      <c r="G20" s="8" t="s">
        <v>10</v>
      </c>
      <c r="H20" s="9"/>
      <c r="I20" s="6">
        <v>3</v>
      </c>
      <c r="J20" s="6">
        <f t="shared" si="0"/>
        <v>18</v>
      </c>
    </row>
    <row r="21" spans="1:10" ht="16.5" thickTop="1" thickBot="1" x14ac:dyDescent="0.3">
      <c r="A21" s="14" t="s">
        <v>23</v>
      </c>
      <c r="B21" s="15"/>
      <c r="C21" s="14">
        <v>2</v>
      </c>
      <c r="D21" s="15"/>
      <c r="E21" s="14" t="s">
        <v>8</v>
      </c>
      <c r="F21" s="15"/>
      <c r="G21" s="14" t="s">
        <v>8</v>
      </c>
      <c r="H21" s="15"/>
      <c r="I21" s="6">
        <v>1.92</v>
      </c>
      <c r="J21" s="6">
        <f t="shared" si="0"/>
        <v>3.84</v>
      </c>
    </row>
    <row r="22" spans="1:10" ht="16.5" thickTop="1" thickBot="1" x14ac:dyDescent="0.3">
      <c r="A22" s="8" t="s">
        <v>24</v>
      </c>
      <c r="B22" s="9"/>
      <c r="C22" s="8">
        <v>1</v>
      </c>
      <c r="D22" s="9"/>
      <c r="E22" s="8" t="s">
        <v>9</v>
      </c>
      <c r="F22" s="9"/>
      <c r="G22" s="8" t="s">
        <v>9</v>
      </c>
      <c r="H22" s="9"/>
      <c r="I22" s="6">
        <v>0.05</v>
      </c>
      <c r="J22" s="6">
        <f t="shared" si="0"/>
        <v>0.05</v>
      </c>
    </row>
    <row r="23" spans="1:10" ht="16.5" thickTop="1" thickBot="1" x14ac:dyDescent="0.3">
      <c r="A23" s="8" t="s">
        <v>25</v>
      </c>
      <c r="B23" s="9"/>
      <c r="C23" s="8">
        <v>0.5</v>
      </c>
      <c r="D23" s="9"/>
      <c r="E23" s="8" t="s">
        <v>9</v>
      </c>
      <c r="F23" s="9"/>
      <c r="G23" s="8" t="s">
        <v>9</v>
      </c>
      <c r="H23" s="9"/>
      <c r="I23" s="6">
        <v>0.85</v>
      </c>
      <c r="J23" s="6">
        <f t="shared" si="0"/>
        <v>0.42499999999999999</v>
      </c>
    </row>
    <row r="24" spans="1:10" ht="16.5" thickTop="1" thickBot="1" x14ac:dyDescent="0.3">
      <c r="A24" s="8" t="s">
        <v>26</v>
      </c>
      <c r="B24" s="9"/>
      <c r="C24" s="8">
        <v>1</v>
      </c>
      <c r="D24" s="9"/>
      <c r="E24" s="8" t="s">
        <v>10</v>
      </c>
      <c r="F24" s="9"/>
      <c r="G24" s="8" t="s">
        <v>10</v>
      </c>
      <c r="H24" s="9"/>
      <c r="I24" s="6">
        <v>0.45</v>
      </c>
      <c r="J24" s="6">
        <f t="shared" si="0"/>
        <v>0.45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0.34884999999999999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35.233849999999997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0.68816113281249991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0.19661746651785711</v>
      </c>
    </row>
    <row r="31" spans="1:10" ht="15.75" thickTop="1" x14ac:dyDescent="0.25"/>
  </sheetData>
  <mergeCells count="74">
    <mergeCell ref="A1:J2"/>
    <mergeCell ref="C4:G4"/>
    <mergeCell ref="A6:B6"/>
    <mergeCell ref="F6:G6"/>
    <mergeCell ref="A8:B8"/>
    <mergeCell ref="F8:G8"/>
    <mergeCell ref="A10:B10"/>
    <mergeCell ref="F10:G10"/>
    <mergeCell ref="A12:B13"/>
    <mergeCell ref="C12:D13"/>
    <mergeCell ref="E12:F13"/>
    <mergeCell ref="G12:H13"/>
    <mergeCell ref="I12:I13"/>
    <mergeCell ref="J12:J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30:B30"/>
    <mergeCell ref="C30:I30"/>
    <mergeCell ref="A27:B27"/>
    <mergeCell ref="C27:I27"/>
    <mergeCell ref="A28:B28"/>
    <mergeCell ref="C28:I28"/>
    <mergeCell ref="A29:B29"/>
    <mergeCell ref="C29:I2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4" sqref="C4:G4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84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50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</v>
      </c>
      <c r="F8" s="10" t="s">
        <v>125</v>
      </c>
      <c r="G8" s="12"/>
      <c r="I8" s="5">
        <f>J29/I6</f>
        <v>3.7496250000000004</v>
      </c>
    </row>
    <row r="9" spans="1:10" ht="16.5" thickTop="1" thickBot="1" x14ac:dyDescent="0.3">
      <c r="D9" s="1"/>
      <c r="I9" s="1"/>
    </row>
    <row r="10" spans="1:10" ht="16.5" thickTop="1" thickBot="1" x14ac:dyDescent="0.3">
      <c r="A10" s="8" t="s">
        <v>2</v>
      </c>
      <c r="B10" s="9"/>
      <c r="D10" s="3">
        <f>D6/D8</f>
        <v>50</v>
      </c>
      <c r="F10" s="10" t="s">
        <v>126</v>
      </c>
      <c r="G10" s="12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85</v>
      </c>
      <c r="B14" s="9"/>
      <c r="C14" s="8">
        <v>50</v>
      </c>
      <c r="D14" s="9"/>
      <c r="E14" s="8" t="s">
        <v>10</v>
      </c>
      <c r="F14" s="9"/>
      <c r="G14" s="8" t="s">
        <v>10</v>
      </c>
      <c r="H14" s="9"/>
      <c r="I14" s="6">
        <v>1.0900000000000001</v>
      </c>
      <c r="J14" s="6">
        <f>C14*I14</f>
        <v>54.500000000000007</v>
      </c>
    </row>
    <row r="15" spans="1:10" ht="16.5" thickTop="1" thickBot="1" x14ac:dyDescent="0.3">
      <c r="A15" s="8" t="s">
        <v>29</v>
      </c>
      <c r="B15" s="9"/>
      <c r="C15" s="8">
        <v>2.5</v>
      </c>
      <c r="D15" s="9"/>
      <c r="E15" s="8" t="s">
        <v>9</v>
      </c>
      <c r="F15" s="9"/>
      <c r="G15" s="8" t="s">
        <v>9</v>
      </c>
      <c r="H15" s="9"/>
      <c r="I15" s="6">
        <v>0.05</v>
      </c>
      <c r="J15" s="6">
        <f t="shared" ref="J15:J26" si="0">C15*I15</f>
        <v>0.125</v>
      </c>
    </row>
    <row r="16" spans="1:10" ht="16.5" thickTop="1" thickBot="1" x14ac:dyDescent="0.3">
      <c r="A16" s="8" t="s">
        <v>25</v>
      </c>
      <c r="B16" s="9"/>
      <c r="C16" s="8">
        <v>1.25</v>
      </c>
      <c r="D16" s="9"/>
      <c r="E16" s="8" t="s">
        <v>9</v>
      </c>
      <c r="F16" s="9"/>
      <c r="G16" s="8" t="s">
        <v>9</v>
      </c>
      <c r="H16" s="9"/>
      <c r="I16" s="6">
        <v>0.85</v>
      </c>
      <c r="J16" s="6">
        <f t="shared" si="0"/>
        <v>1.0625</v>
      </c>
    </row>
    <row r="17" spans="1:10" ht="16.5" thickTop="1" thickBot="1" x14ac:dyDescent="0.3">
      <c r="A17" s="8"/>
      <c r="B17" s="9"/>
      <c r="C17" s="8"/>
      <c r="D17" s="9"/>
      <c r="E17" s="8"/>
      <c r="F17" s="9"/>
      <c r="G17" s="8"/>
      <c r="H17" s="9"/>
      <c r="I17" s="6"/>
      <c r="J17" s="6">
        <f t="shared" si="0"/>
        <v>0</v>
      </c>
    </row>
    <row r="18" spans="1:10" ht="16.5" thickTop="1" thickBot="1" x14ac:dyDescent="0.3">
      <c r="A18" s="8"/>
      <c r="B18" s="9"/>
      <c r="C18" s="8"/>
      <c r="D18" s="9"/>
      <c r="E18" s="8"/>
      <c r="F18" s="9"/>
      <c r="G18" s="8"/>
      <c r="H18" s="9"/>
      <c r="I18" s="6"/>
      <c r="J18" s="6">
        <f t="shared" si="0"/>
        <v>0</v>
      </c>
    </row>
    <row r="19" spans="1:10" ht="16.5" thickTop="1" thickBot="1" x14ac:dyDescent="0.3">
      <c r="A19" s="8"/>
      <c r="B19" s="9"/>
      <c r="C19" s="8"/>
      <c r="D19" s="9"/>
      <c r="E19" s="8"/>
      <c r="F19" s="9"/>
      <c r="G19" s="8"/>
      <c r="H19" s="9"/>
      <c r="I19" s="6"/>
      <c r="J19" s="6">
        <f t="shared" si="0"/>
        <v>0</v>
      </c>
    </row>
    <row r="20" spans="1:10" ht="16.5" thickTop="1" thickBot="1" x14ac:dyDescent="0.3">
      <c r="A20" s="8"/>
      <c r="B20" s="9"/>
      <c r="C20" s="8"/>
      <c r="D20" s="9"/>
      <c r="E20" s="8"/>
      <c r="F20" s="9"/>
      <c r="G20" s="8"/>
      <c r="H20" s="9"/>
      <c r="I20" s="6"/>
      <c r="J20" s="6">
        <f t="shared" si="0"/>
        <v>0</v>
      </c>
    </row>
    <row r="21" spans="1:10" ht="16.5" thickTop="1" thickBot="1" x14ac:dyDescent="0.3">
      <c r="A21" s="14"/>
      <c r="B21" s="15"/>
      <c r="C21" s="14"/>
      <c r="D21" s="15"/>
      <c r="E21" s="14"/>
      <c r="F21" s="15"/>
      <c r="G21" s="14"/>
      <c r="H21" s="15"/>
      <c r="I21" s="6"/>
      <c r="J21" s="6">
        <f t="shared" si="0"/>
        <v>0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0.55687500000000012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56.244375000000005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1.1248875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0.32139642857142858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25" sqref="M25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86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54.25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</v>
      </c>
      <c r="F8" s="19" t="s">
        <v>125</v>
      </c>
      <c r="G8" s="20"/>
      <c r="I8" s="5">
        <f>J29/I6</f>
        <v>0.21549769585253459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54.25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87</v>
      </c>
      <c r="B14" s="9"/>
      <c r="C14" s="8">
        <v>40</v>
      </c>
      <c r="D14" s="9"/>
      <c r="E14" s="8" t="s">
        <v>132</v>
      </c>
      <c r="F14" s="9"/>
      <c r="G14" s="8" t="s">
        <v>132</v>
      </c>
      <c r="H14" s="9"/>
      <c r="I14" s="6">
        <v>0.03</v>
      </c>
      <c r="J14" s="6">
        <f>C14*I14</f>
        <v>1.2</v>
      </c>
    </row>
    <row r="15" spans="1:10" ht="16.5" thickTop="1" thickBot="1" x14ac:dyDescent="0.3">
      <c r="A15" s="8" t="s">
        <v>78</v>
      </c>
      <c r="B15" s="9"/>
      <c r="C15" s="8">
        <v>10</v>
      </c>
      <c r="D15" s="9"/>
      <c r="E15" s="8" t="s">
        <v>132</v>
      </c>
      <c r="F15" s="9"/>
      <c r="G15" s="8" t="s">
        <v>132</v>
      </c>
      <c r="H15" s="9"/>
      <c r="I15" s="6">
        <v>0.03</v>
      </c>
      <c r="J15" s="6">
        <f t="shared" ref="J15:J26" si="0">C15*I15</f>
        <v>0.3</v>
      </c>
    </row>
    <row r="16" spans="1:10" ht="16.5" thickTop="1" thickBot="1" x14ac:dyDescent="0.3">
      <c r="A16" s="8" t="s">
        <v>88</v>
      </c>
      <c r="B16" s="9"/>
      <c r="C16" s="8">
        <v>2.5</v>
      </c>
      <c r="D16" s="9"/>
      <c r="E16" s="8" t="s">
        <v>9</v>
      </c>
      <c r="F16" s="9"/>
      <c r="G16" s="8" t="s">
        <v>9</v>
      </c>
      <c r="H16" s="9"/>
      <c r="I16" s="6">
        <v>0.74</v>
      </c>
      <c r="J16" s="6">
        <f t="shared" si="0"/>
        <v>1.85</v>
      </c>
    </row>
    <row r="17" spans="1:10" ht="16.5" thickTop="1" thickBot="1" x14ac:dyDescent="0.3">
      <c r="A17" s="8" t="s">
        <v>89</v>
      </c>
      <c r="B17" s="9"/>
      <c r="C17" s="8">
        <v>1.75</v>
      </c>
      <c r="D17" s="9"/>
      <c r="E17" s="8" t="s">
        <v>9</v>
      </c>
      <c r="F17" s="9"/>
      <c r="G17" s="8" t="s">
        <v>9</v>
      </c>
      <c r="H17" s="9"/>
      <c r="I17" s="6">
        <v>7.0000000000000007E-2</v>
      </c>
      <c r="J17" s="6">
        <f t="shared" si="0"/>
        <v>0.12250000000000001</v>
      </c>
    </row>
    <row r="18" spans="1:10" ht="16.5" thickTop="1" thickBot="1" x14ac:dyDescent="0.3">
      <c r="A18" s="8"/>
      <c r="B18" s="9"/>
      <c r="C18" s="8"/>
      <c r="D18" s="9"/>
      <c r="E18" s="8"/>
      <c r="F18" s="9"/>
      <c r="G18" s="8"/>
      <c r="H18" s="9"/>
      <c r="I18" s="6"/>
      <c r="J18" s="6">
        <f t="shared" si="0"/>
        <v>0</v>
      </c>
    </row>
    <row r="19" spans="1:10" ht="16.5" thickTop="1" thickBot="1" x14ac:dyDescent="0.3">
      <c r="A19" s="8"/>
      <c r="B19" s="9"/>
      <c r="C19" s="8"/>
      <c r="D19" s="9"/>
      <c r="E19" s="8"/>
      <c r="F19" s="9"/>
      <c r="G19" s="8"/>
      <c r="H19" s="9"/>
      <c r="I19" s="6"/>
      <c r="J19" s="6">
        <f t="shared" si="0"/>
        <v>0</v>
      </c>
    </row>
    <row r="20" spans="1:10" ht="16.5" thickTop="1" thickBot="1" x14ac:dyDescent="0.3">
      <c r="A20" s="8"/>
      <c r="B20" s="9"/>
      <c r="C20" s="8"/>
      <c r="D20" s="9"/>
      <c r="E20" s="8"/>
      <c r="F20" s="9"/>
      <c r="G20" s="8"/>
      <c r="H20" s="9"/>
      <c r="I20" s="6"/>
      <c r="J20" s="6">
        <f t="shared" si="0"/>
        <v>0</v>
      </c>
    </row>
    <row r="21" spans="1:10" ht="16.5" thickTop="1" thickBot="1" x14ac:dyDescent="0.3">
      <c r="A21" s="14"/>
      <c r="B21" s="15"/>
      <c r="C21" s="14"/>
      <c r="D21" s="15"/>
      <c r="E21" s="14"/>
      <c r="F21" s="15"/>
      <c r="G21" s="14"/>
      <c r="H21" s="15"/>
      <c r="I21" s="6"/>
      <c r="J21" s="6">
        <f t="shared" si="0"/>
        <v>0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3.4724999999999999E-2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3.507225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6.4649308755760374E-2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1.8471231073074391E-2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9" sqref="M9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90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217.5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4.25</v>
      </c>
      <c r="F8" s="19" t="s">
        <v>125</v>
      </c>
      <c r="G8" s="20"/>
      <c r="I8" s="5">
        <f>J29/I6</f>
        <v>2.1673013409961692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51.176470588235297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91</v>
      </c>
      <c r="B14" s="9"/>
      <c r="C14" s="8">
        <v>3.5</v>
      </c>
      <c r="D14" s="9"/>
      <c r="E14" s="8" t="s">
        <v>9</v>
      </c>
      <c r="F14" s="9"/>
      <c r="G14" s="8" t="s">
        <v>9</v>
      </c>
      <c r="H14" s="9"/>
      <c r="I14" s="6">
        <v>0.19</v>
      </c>
      <c r="J14" s="6">
        <f>C14*I14</f>
        <v>0.66500000000000004</v>
      </c>
    </row>
    <row r="15" spans="1:10" ht="16.5" thickTop="1" thickBot="1" x14ac:dyDescent="0.3">
      <c r="A15" s="8" t="s">
        <v>92</v>
      </c>
      <c r="B15" s="9"/>
      <c r="C15" s="8">
        <v>2.5</v>
      </c>
      <c r="D15" s="9"/>
      <c r="E15" s="8" t="s">
        <v>9</v>
      </c>
      <c r="F15" s="9"/>
      <c r="G15" s="8" t="s">
        <v>9</v>
      </c>
      <c r="H15" s="9"/>
      <c r="I15" s="6">
        <v>0.74</v>
      </c>
      <c r="J15" s="6">
        <f t="shared" ref="J15:J26" si="0">C15*I15</f>
        <v>1.85</v>
      </c>
    </row>
    <row r="16" spans="1:10" ht="16.5" thickTop="1" thickBot="1" x14ac:dyDescent="0.3">
      <c r="A16" s="8" t="s">
        <v>93</v>
      </c>
      <c r="B16" s="9"/>
      <c r="C16" s="8">
        <v>7.5</v>
      </c>
      <c r="D16" s="9"/>
      <c r="E16" s="8" t="s">
        <v>8</v>
      </c>
      <c r="F16" s="9"/>
      <c r="G16" s="8" t="s">
        <v>8</v>
      </c>
      <c r="H16" s="9"/>
      <c r="I16" s="6">
        <v>2.97</v>
      </c>
      <c r="J16" s="6">
        <f t="shared" si="0"/>
        <v>22.275000000000002</v>
      </c>
    </row>
    <row r="17" spans="1:10" ht="16.5" thickTop="1" thickBot="1" x14ac:dyDescent="0.3">
      <c r="A17" s="8" t="s">
        <v>29</v>
      </c>
      <c r="B17" s="9"/>
      <c r="C17" s="8">
        <v>2</v>
      </c>
      <c r="D17" s="9"/>
      <c r="E17" s="8" t="s">
        <v>9</v>
      </c>
      <c r="F17" s="9"/>
      <c r="G17" s="8" t="s">
        <v>9</v>
      </c>
      <c r="H17" s="9"/>
      <c r="I17" s="6">
        <v>0.05</v>
      </c>
      <c r="J17" s="6">
        <f t="shared" si="0"/>
        <v>0.1</v>
      </c>
    </row>
    <row r="18" spans="1:10" ht="16.5" thickTop="1" thickBot="1" x14ac:dyDescent="0.3">
      <c r="A18" s="8" t="s">
        <v>25</v>
      </c>
      <c r="B18" s="9"/>
      <c r="C18" s="8">
        <v>0.5</v>
      </c>
      <c r="D18" s="9"/>
      <c r="E18" s="8" t="s">
        <v>9</v>
      </c>
      <c r="F18" s="9"/>
      <c r="G18" s="8" t="s">
        <v>9</v>
      </c>
      <c r="H18" s="9"/>
      <c r="I18" s="6">
        <v>0.85</v>
      </c>
      <c r="J18" s="6">
        <f t="shared" si="0"/>
        <v>0.42499999999999999</v>
      </c>
    </row>
    <row r="19" spans="1:10" ht="16.5" thickTop="1" thickBot="1" x14ac:dyDescent="0.3">
      <c r="A19" s="8" t="s">
        <v>94</v>
      </c>
      <c r="B19" s="9"/>
      <c r="C19" s="8">
        <v>20</v>
      </c>
      <c r="D19" s="9"/>
      <c r="E19" s="8" t="s">
        <v>9</v>
      </c>
      <c r="F19" s="9"/>
      <c r="G19" s="8" t="s">
        <v>9</v>
      </c>
      <c r="H19" s="9"/>
      <c r="I19" s="6">
        <v>0.16</v>
      </c>
      <c r="J19" s="6">
        <f t="shared" si="0"/>
        <v>3.2</v>
      </c>
    </row>
    <row r="20" spans="1:10" ht="16.5" thickTop="1" thickBot="1" x14ac:dyDescent="0.3">
      <c r="A20" s="8" t="s">
        <v>21</v>
      </c>
      <c r="B20" s="9"/>
      <c r="C20" s="8">
        <v>40</v>
      </c>
      <c r="D20" s="9"/>
      <c r="E20" s="8" t="s">
        <v>9</v>
      </c>
      <c r="F20" s="9"/>
      <c r="G20" s="8" t="s">
        <v>9</v>
      </c>
      <c r="H20" s="9"/>
      <c r="I20" s="6">
        <v>0.03</v>
      </c>
      <c r="J20" s="6">
        <f t="shared" si="0"/>
        <v>1.2</v>
      </c>
    </row>
    <row r="21" spans="1:10" ht="16.5" thickTop="1" thickBot="1" x14ac:dyDescent="0.3">
      <c r="A21" s="14" t="s">
        <v>95</v>
      </c>
      <c r="B21" s="15"/>
      <c r="C21" s="14">
        <v>15</v>
      </c>
      <c r="D21" s="15"/>
      <c r="E21" s="14" t="s">
        <v>9</v>
      </c>
      <c r="F21" s="15"/>
      <c r="G21" s="14" t="s">
        <v>9</v>
      </c>
      <c r="H21" s="15"/>
      <c r="I21" s="6">
        <v>0.09</v>
      </c>
      <c r="J21" s="6">
        <f t="shared" si="0"/>
        <v>1.3499999999999999</v>
      </c>
    </row>
    <row r="22" spans="1:10" ht="16.5" thickTop="1" thickBot="1" x14ac:dyDescent="0.3">
      <c r="A22" s="8" t="s">
        <v>96</v>
      </c>
      <c r="B22" s="9"/>
      <c r="C22" s="8">
        <v>1</v>
      </c>
      <c r="D22" s="9"/>
      <c r="E22" s="8" t="s">
        <v>133</v>
      </c>
      <c r="F22" s="9"/>
      <c r="G22" s="8" t="s">
        <v>133</v>
      </c>
      <c r="H22" s="9"/>
      <c r="I22" s="6">
        <v>1.88</v>
      </c>
      <c r="J22" s="6">
        <f t="shared" si="0"/>
        <v>1.88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0.32945000000000008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33.274450000000009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0.65019040229885072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0.18576868637110019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4" sqref="C4:G4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21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128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</v>
      </c>
      <c r="F8" s="10" t="s">
        <v>125</v>
      </c>
      <c r="G8" s="12"/>
      <c r="I8" s="5">
        <f>J29/I6</f>
        <v>0.11315156250000002</v>
      </c>
    </row>
    <row r="9" spans="1:10" ht="16.5" thickTop="1" thickBot="1" x14ac:dyDescent="0.3">
      <c r="D9" s="1"/>
      <c r="I9" s="1"/>
    </row>
    <row r="10" spans="1:10" ht="16.5" thickTop="1" thickBot="1" x14ac:dyDescent="0.3">
      <c r="A10" s="8" t="s">
        <v>2</v>
      </c>
      <c r="B10" s="9"/>
      <c r="D10" s="3">
        <f>D6/D8</f>
        <v>128</v>
      </c>
      <c r="F10" s="10" t="s">
        <v>126</v>
      </c>
      <c r="G10" s="12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97</v>
      </c>
      <c r="B14" s="9"/>
      <c r="C14" s="8">
        <v>8</v>
      </c>
      <c r="D14" s="9"/>
      <c r="E14" s="8" t="s">
        <v>8</v>
      </c>
      <c r="F14" s="9"/>
      <c r="G14" s="8" t="s">
        <v>8</v>
      </c>
      <c r="H14" s="9"/>
      <c r="I14" s="6">
        <v>0.3</v>
      </c>
      <c r="J14" s="6">
        <f>C14*I14</f>
        <v>2.4</v>
      </c>
    </row>
    <row r="15" spans="1:10" ht="16.5" thickTop="1" thickBot="1" x14ac:dyDescent="0.3">
      <c r="A15" s="8" t="s">
        <v>39</v>
      </c>
      <c r="B15" s="9"/>
      <c r="C15" s="8">
        <v>6</v>
      </c>
      <c r="D15" s="9"/>
      <c r="E15" s="8" t="s">
        <v>27</v>
      </c>
      <c r="F15" s="9"/>
      <c r="G15" s="8" t="s">
        <v>27</v>
      </c>
      <c r="H15" s="9"/>
      <c r="I15" s="6">
        <v>0</v>
      </c>
      <c r="J15" s="6">
        <f t="shared" ref="J15:J26" si="0">C15*I15</f>
        <v>0</v>
      </c>
    </row>
    <row r="16" spans="1:10" ht="16.5" thickTop="1" thickBot="1" x14ac:dyDescent="0.3">
      <c r="A16" s="8" t="s">
        <v>64</v>
      </c>
      <c r="B16" s="9"/>
      <c r="C16" s="8">
        <v>0.33</v>
      </c>
      <c r="D16" s="9"/>
      <c r="E16" s="8" t="s">
        <v>8</v>
      </c>
      <c r="F16" s="9"/>
      <c r="G16" s="8" t="s">
        <v>8</v>
      </c>
      <c r="H16" s="9"/>
      <c r="I16" s="6">
        <v>1.52</v>
      </c>
      <c r="J16" s="6">
        <f t="shared" si="0"/>
        <v>0.50160000000000005</v>
      </c>
    </row>
    <row r="17" spans="1:10" ht="16.5" thickTop="1" thickBot="1" x14ac:dyDescent="0.3">
      <c r="A17" s="8" t="s">
        <v>18</v>
      </c>
      <c r="B17" s="9"/>
      <c r="C17" s="8">
        <v>0.33</v>
      </c>
      <c r="D17" s="9"/>
      <c r="E17" s="8" t="s">
        <v>8</v>
      </c>
      <c r="F17" s="9"/>
      <c r="G17" s="8" t="s">
        <v>8</v>
      </c>
      <c r="H17" s="9"/>
      <c r="I17" s="6">
        <v>1.1200000000000001</v>
      </c>
      <c r="J17" s="6">
        <f t="shared" si="0"/>
        <v>0.36960000000000004</v>
      </c>
    </row>
    <row r="18" spans="1:10" ht="16.5" thickTop="1" thickBot="1" x14ac:dyDescent="0.3">
      <c r="A18" s="8" t="s">
        <v>19</v>
      </c>
      <c r="B18" s="9"/>
      <c r="C18" s="8">
        <v>0.33</v>
      </c>
      <c r="D18" s="9"/>
      <c r="E18" s="8" t="s">
        <v>8</v>
      </c>
      <c r="F18" s="9"/>
      <c r="G18" s="8" t="s">
        <v>8</v>
      </c>
      <c r="H18" s="9"/>
      <c r="I18" s="6">
        <v>1.76</v>
      </c>
      <c r="J18" s="6">
        <f t="shared" si="0"/>
        <v>0.58079999999999998</v>
      </c>
    </row>
    <row r="19" spans="1:10" ht="16.5" thickTop="1" thickBot="1" x14ac:dyDescent="0.3">
      <c r="A19" s="8" t="s">
        <v>26</v>
      </c>
      <c r="B19" s="9"/>
      <c r="C19" s="8">
        <v>1</v>
      </c>
      <c r="D19" s="9"/>
      <c r="E19" s="8" t="s">
        <v>10</v>
      </c>
      <c r="F19" s="9"/>
      <c r="G19" s="8" t="s">
        <v>10</v>
      </c>
      <c r="H19" s="9"/>
      <c r="I19" s="6">
        <v>0.45</v>
      </c>
      <c r="J19" s="6">
        <f t="shared" si="0"/>
        <v>0.45</v>
      </c>
    </row>
    <row r="20" spans="1:10" ht="16.5" thickTop="1" thickBot="1" x14ac:dyDescent="0.3">
      <c r="A20" s="8"/>
      <c r="B20" s="9"/>
      <c r="C20" s="8"/>
      <c r="D20" s="9"/>
      <c r="E20" s="8"/>
      <c r="F20" s="9"/>
      <c r="G20" s="8"/>
      <c r="H20" s="9"/>
      <c r="I20" s="6"/>
      <c r="J20" s="6">
        <f t="shared" si="0"/>
        <v>0</v>
      </c>
    </row>
    <row r="21" spans="1:10" ht="16.5" thickTop="1" thickBot="1" x14ac:dyDescent="0.3">
      <c r="A21" s="14"/>
      <c r="B21" s="15"/>
      <c r="C21" s="14"/>
      <c r="D21" s="15"/>
      <c r="E21" s="14"/>
      <c r="F21" s="15"/>
      <c r="G21" s="14"/>
      <c r="H21" s="15"/>
      <c r="I21" s="6"/>
      <c r="J21" s="6">
        <f t="shared" si="0"/>
        <v>0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4.3020000000000003E-2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4.3450200000000008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3.3945468750000006E-2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9.6987053571428589E-3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L8" sqref="L8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98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116.55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16.649999999999999</v>
      </c>
      <c r="F8" s="19" t="s">
        <v>125</v>
      </c>
      <c r="G8" s="20"/>
      <c r="I8" s="5">
        <f>J29/I6</f>
        <v>10.697414999999999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7</v>
      </c>
      <c r="F10" s="19" t="s">
        <v>126</v>
      </c>
      <c r="G10" s="20"/>
      <c r="I10" s="5">
        <v>15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49</v>
      </c>
      <c r="B14" s="9"/>
      <c r="C14" s="8">
        <v>24.5</v>
      </c>
      <c r="D14" s="9"/>
      <c r="E14" s="8" t="s">
        <v>9</v>
      </c>
      <c r="F14" s="9"/>
      <c r="G14" s="8" t="s">
        <v>9</v>
      </c>
      <c r="H14" s="9"/>
      <c r="I14" s="6">
        <v>0.05</v>
      </c>
      <c r="J14" s="6">
        <f>C14*I14</f>
        <v>1.2250000000000001</v>
      </c>
    </row>
    <row r="15" spans="1:10" ht="16.5" thickTop="1" thickBot="1" x14ac:dyDescent="0.3">
      <c r="A15" s="8" t="s">
        <v>99</v>
      </c>
      <c r="B15" s="9"/>
      <c r="C15" s="8">
        <v>7</v>
      </c>
      <c r="D15" s="9"/>
      <c r="E15" s="8" t="s">
        <v>9</v>
      </c>
      <c r="F15" s="9"/>
      <c r="G15" s="8" t="s">
        <v>9</v>
      </c>
      <c r="H15" s="9"/>
      <c r="I15" s="6">
        <v>0.16</v>
      </c>
      <c r="J15" s="6">
        <f t="shared" ref="J15:J26" si="0">C15*I15</f>
        <v>1.1200000000000001</v>
      </c>
    </row>
    <row r="16" spans="1:10" ht="16.5" thickTop="1" thickBot="1" x14ac:dyDescent="0.3">
      <c r="A16" s="8" t="s">
        <v>29</v>
      </c>
      <c r="B16" s="9"/>
      <c r="C16" s="8">
        <v>0.21</v>
      </c>
      <c r="D16" s="9"/>
      <c r="E16" s="8" t="s">
        <v>9</v>
      </c>
      <c r="F16" s="9"/>
      <c r="G16" s="8" t="s">
        <v>9</v>
      </c>
      <c r="H16" s="9"/>
      <c r="I16" s="6">
        <v>0.04</v>
      </c>
      <c r="J16" s="6">
        <f t="shared" si="0"/>
        <v>8.3999999999999995E-3</v>
      </c>
    </row>
    <row r="17" spans="1:10" ht="16.5" thickTop="1" thickBot="1" x14ac:dyDescent="0.3">
      <c r="A17" s="8" t="s">
        <v>100</v>
      </c>
      <c r="B17" s="9"/>
      <c r="C17" s="8">
        <v>24.5</v>
      </c>
      <c r="D17" s="9"/>
      <c r="E17" s="8" t="s">
        <v>9</v>
      </c>
      <c r="F17" s="9"/>
      <c r="G17" s="8" t="s">
        <v>9</v>
      </c>
      <c r="H17" s="9"/>
      <c r="I17" s="6">
        <v>0.11</v>
      </c>
      <c r="J17" s="6">
        <f t="shared" si="0"/>
        <v>2.6949999999999998</v>
      </c>
    </row>
    <row r="18" spans="1:10" ht="16.5" thickTop="1" thickBot="1" x14ac:dyDescent="0.3">
      <c r="A18" s="8" t="s">
        <v>101</v>
      </c>
      <c r="B18" s="9"/>
      <c r="C18" s="8">
        <v>42</v>
      </c>
      <c r="D18" s="9"/>
      <c r="E18" s="8" t="s">
        <v>9</v>
      </c>
      <c r="F18" s="9"/>
      <c r="G18" s="8" t="s">
        <v>9</v>
      </c>
      <c r="H18" s="9"/>
      <c r="I18" s="6">
        <v>0.11</v>
      </c>
      <c r="J18" s="6">
        <f t="shared" si="0"/>
        <v>4.62</v>
      </c>
    </row>
    <row r="19" spans="1:10" ht="16.5" thickTop="1" thickBot="1" x14ac:dyDescent="0.3">
      <c r="A19" s="8" t="s">
        <v>102</v>
      </c>
      <c r="B19" s="9"/>
      <c r="C19" s="8">
        <v>0.875</v>
      </c>
      <c r="D19" s="9"/>
      <c r="E19" s="8" t="s">
        <v>9</v>
      </c>
      <c r="F19" s="9"/>
      <c r="G19" s="8" t="s">
        <v>9</v>
      </c>
      <c r="H19" s="9"/>
      <c r="I19" s="6">
        <v>0.17</v>
      </c>
      <c r="J19" s="6">
        <f t="shared" si="0"/>
        <v>0.14875000000000002</v>
      </c>
    </row>
    <row r="20" spans="1:10" ht="16.5" thickTop="1" thickBot="1" x14ac:dyDescent="0.3">
      <c r="A20" s="8" t="s">
        <v>103</v>
      </c>
      <c r="B20" s="9"/>
      <c r="C20" s="8">
        <v>17.5</v>
      </c>
      <c r="D20" s="9"/>
      <c r="E20" s="8" t="s">
        <v>9</v>
      </c>
      <c r="F20" s="9"/>
      <c r="G20" s="8" t="s">
        <v>9</v>
      </c>
      <c r="H20" s="9"/>
      <c r="I20" s="6">
        <v>0.71</v>
      </c>
      <c r="J20" s="6">
        <f t="shared" si="0"/>
        <v>12.424999999999999</v>
      </c>
    </row>
    <row r="21" spans="1:10" ht="16.5" thickTop="1" thickBot="1" x14ac:dyDescent="0.3">
      <c r="A21" s="14"/>
      <c r="B21" s="15"/>
      <c r="C21" s="14"/>
      <c r="D21" s="15"/>
      <c r="E21" s="14"/>
      <c r="F21" s="15"/>
      <c r="G21" s="14"/>
      <c r="H21" s="15"/>
      <c r="I21" s="6"/>
      <c r="J21" s="6">
        <v>0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38" t="s">
        <v>104</v>
      </c>
      <c r="B24" s="39"/>
      <c r="C24" s="40">
        <v>1.94</v>
      </c>
      <c r="D24" s="41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0.22242149999999999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22.464571499999998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3.2092244999999999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0.21394830000000001</v>
      </c>
    </row>
    <row r="31" spans="1:10" ht="15.75" thickTop="1" x14ac:dyDescent="0.25"/>
  </sheetData>
  <mergeCells count="74">
    <mergeCell ref="A1:J2"/>
    <mergeCell ref="C4:G4"/>
    <mergeCell ref="A6:B6"/>
    <mergeCell ref="F6:G6"/>
    <mergeCell ref="A8:B8"/>
    <mergeCell ref="F8:G8"/>
    <mergeCell ref="A10:B10"/>
    <mergeCell ref="F10:G10"/>
    <mergeCell ref="A12:B13"/>
    <mergeCell ref="C12:D13"/>
    <mergeCell ref="E12:F13"/>
    <mergeCell ref="G12:H13"/>
    <mergeCell ref="I12:I13"/>
    <mergeCell ref="J12:J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30:B30"/>
    <mergeCell ref="C30:I30"/>
    <mergeCell ref="A27:B27"/>
    <mergeCell ref="C27:I27"/>
    <mergeCell ref="A28:B28"/>
    <mergeCell ref="C28:I28"/>
    <mergeCell ref="A29:B29"/>
    <mergeCell ref="C29:I2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4" sqref="C4:G4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105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41.4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4</v>
      </c>
      <c r="F8" s="19" t="s">
        <v>125</v>
      </c>
      <c r="G8" s="20"/>
      <c r="I8" s="5">
        <f>J29/I6</f>
        <v>0.42481803542673113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10.35</v>
      </c>
      <c r="F10" s="19" t="s">
        <v>126</v>
      </c>
      <c r="G10" s="20"/>
      <c r="I10" s="5">
        <v>0.5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106</v>
      </c>
      <c r="B14" s="9"/>
      <c r="C14" s="8">
        <v>20</v>
      </c>
      <c r="D14" s="9"/>
      <c r="E14" s="8" t="s">
        <v>9</v>
      </c>
      <c r="F14" s="9"/>
      <c r="G14" s="8" t="s">
        <v>9</v>
      </c>
      <c r="H14" s="9"/>
      <c r="I14" s="6">
        <v>0.02</v>
      </c>
      <c r="J14" s="6">
        <f>C14*I14</f>
        <v>0.4</v>
      </c>
    </row>
    <row r="15" spans="1:10" ht="16.5" thickTop="1" thickBot="1" x14ac:dyDescent="0.3">
      <c r="A15" s="8" t="s">
        <v>107</v>
      </c>
      <c r="B15" s="9"/>
      <c r="C15" s="8">
        <v>14</v>
      </c>
      <c r="D15" s="9"/>
      <c r="E15" s="8" t="s">
        <v>9</v>
      </c>
      <c r="F15" s="9"/>
      <c r="G15" s="8" t="s">
        <v>9</v>
      </c>
      <c r="H15" s="9"/>
      <c r="I15" s="6">
        <v>0.06</v>
      </c>
      <c r="J15" s="6">
        <f t="shared" ref="J15:J26" si="0">C15*I15</f>
        <v>0.84</v>
      </c>
    </row>
    <row r="16" spans="1:10" ht="16.5" thickTop="1" thickBot="1" x14ac:dyDescent="0.3">
      <c r="A16" s="8" t="s">
        <v>39</v>
      </c>
      <c r="B16" s="9"/>
      <c r="C16" s="8">
        <v>6</v>
      </c>
      <c r="D16" s="9"/>
      <c r="E16" s="8" t="s">
        <v>9</v>
      </c>
      <c r="F16" s="9"/>
      <c r="G16" s="8" t="s">
        <v>9</v>
      </c>
      <c r="H16" s="9"/>
      <c r="I16" s="6">
        <v>0</v>
      </c>
      <c r="J16" s="6">
        <f t="shared" si="0"/>
        <v>0</v>
      </c>
    </row>
    <row r="17" spans="1:10" ht="16.5" thickTop="1" thickBot="1" x14ac:dyDescent="0.3">
      <c r="A17" s="8" t="s">
        <v>29</v>
      </c>
      <c r="B17" s="9"/>
      <c r="C17" s="8">
        <v>0.4</v>
      </c>
      <c r="D17" s="9"/>
      <c r="E17" s="8" t="s">
        <v>9</v>
      </c>
      <c r="F17" s="9"/>
      <c r="G17" s="8" t="s">
        <v>9</v>
      </c>
      <c r="H17" s="9"/>
      <c r="I17" s="6">
        <v>0.04</v>
      </c>
      <c r="J17" s="6">
        <f t="shared" si="0"/>
        <v>1.6E-2</v>
      </c>
    </row>
    <row r="18" spans="1:10" ht="16.5" thickTop="1" thickBot="1" x14ac:dyDescent="0.3">
      <c r="A18" s="8" t="s">
        <v>49</v>
      </c>
      <c r="B18" s="9"/>
      <c r="C18" s="8">
        <v>1</v>
      </c>
      <c r="D18" s="9"/>
      <c r="E18" s="8" t="s">
        <v>9</v>
      </c>
      <c r="F18" s="9"/>
      <c r="G18" s="8" t="s">
        <v>9</v>
      </c>
      <c r="H18" s="9"/>
      <c r="I18" s="6">
        <v>0.05</v>
      </c>
      <c r="J18" s="6">
        <f t="shared" si="0"/>
        <v>0.05</v>
      </c>
    </row>
    <row r="19" spans="1:10" ht="16.5" thickTop="1" thickBot="1" x14ac:dyDescent="0.3">
      <c r="A19" s="8"/>
      <c r="B19" s="9"/>
      <c r="C19" s="8"/>
      <c r="D19" s="9"/>
      <c r="E19" s="8"/>
      <c r="F19" s="9"/>
      <c r="G19" s="8"/>
      <c r="H19" s="9"/>
      <c r="I19" s="6"/>
      <c r="J19" s="6">
        <f t="shared" si="0"/>
        <v>0</v>
      </c>
    </row>
    <row r="20" spans="1:10" ht="16.5" thickTop="1" thickBot="1" x14ac:dyDescent="0.3">
      <c r="A20" s="8"/>
      <c r="B20" s="9"/>
      <c r="C20" s="8"/>
      <c r="D20" s="9"/>
      <c r="E20" s="8"/>
      <c r="F20" s="9"/>
      <c r="G20" s="8"/>
      <c r="H20" s="9"/>
      <c r="I20" s="6"/>
      <c r="J20" s="6">
        <f t="shared" si="0"/>
        <v>0</v>
      </c>
    </row>
    <row r="21" spans="1:10" ht="16.5" thickTop="1" thickBot="1" x14ac:dyDescent="0.3">
      <c r="A21" s="14"/>
      <c r="B21" s="15"/>
      <c r="C21" s="14"/>
      <c r="D21" s="15"/>
      <c r="E21" s="14"/>
      <c r="F21" s="15"/>
      <c r="G21" s="14"/>
      <c r="H21" s="15"/>
      <c r="I21" s="6"/>
      <c r="J21" s="6">
        <v>0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1.306E-2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1.3190600000000001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0.12744541062801934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0.25489082125603868</v>
      </c>
    </row>
    <row r="31" spans="1:10" ht="15.75" thickTop="1" x14ac:dyDescent="0.25"/>
  </sheetData>
  <mergeCells count="74">
    <mergeCell ref="A1:J2"/>
    <mergeCell ref="C4:G4"/>
    <mergeCell ref="A6:B6"/>
    <mergeCell ref="F6:G6"/>
    <mergeCell ref="A8:B8"/>
    <mergeCell ref="F8:G8"/>
    <mergeCell ref="A10:B10"/>
    <mergeCell ref="F10:G10"/>
    <mergeCell ref="A12:B13"/>
    <mergeCell ref="C12:D13"/>
    <mergeCell ref="E12:F13"/>
    <mergeCell ref="G12:H13"/>
    <mergeCell ref="I12:I13"/>
    <mergeCell ref="J12:J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30:B30"/>
    <mergeCell ref="C30:I30"/>
    <mergeCell ref="A27:B27"/>
    <mergeCell ref="C27:I27"/>
    <mergeCell ref="A28:B28"/>
    <mergeCell ref="C28:I28"/>
    <mergeCell ref="A29:B29"/>
    <mergeCell ref="C29:I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7" sqref="K7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6.5" thickTop="1" thickBot="1" x14ac:dyDescent="0.3">
      <c r="C4" s="42" t="s">
        <v>118</v>
      </c>
      <c r="D4" s="43"/>
      <c r="E4" s="43"/>
      <c r="F4" s="43"/>
      <c r="G4" s="4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50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</v>
      </c>
      <c r="F8" s="19" t="s">
        <v>125</v>
      </c>
      <c r="G8" s="20"/>
      <c r="I8" s="5">
        <f>J29/I6</f>
        <v>131.97383833333336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50</v>
      </c>
      <c r="F10" s="19" t="s">
        <v>126</v>
      </c>
      <c r="G10" s="20"/>
      <c r="I10" s="5">
        <v>0.5</v>
      </c>
    </row>
    <row r="11" spans="1:10" ht="16.5" thickTop="1" thickBot="1" x14ac:dyDescent="0.3"/>
    <row r="12" spans="1:10" ht="15.75" thickTop="1" x14ac:dyDescent="0.25">
      <c r="A12" s="21" t="s">
        <v>134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108</v>
      </c>
      <c r="B14" s="9"/>
      <c r="C14" s="8">
        <v>256</v>
      </c>
      <c r="D14" s="9"/>
      <c r="E14" s="8" t="s">
        <v>9</v>
      </c>
      <c r="F14" s="9"/>
      <c r="G14" s="8" t="s">
        <v>9</v>
      </c>
      <c r="H14" s="9"/>
      <c r="I14" s="6">
        <v>0.69</v>
      </c>
      <c r="J14" s="6">
        <f>C14*I14</f>
        <v>176.64</v>
      </c>
    </row>
    <row r="15" spans="1:10" ht="16.5" thickTop="1" thickBot="1" x14ac:dyDescent="0.3">
      <c r="A15" s="8" t="s">
        <v>109</v>
      </c>
      <c r="B15" s="9"/>
      <c r="C15" s="8">
        <v>50</v>
      </c>
      <c r="D15" s="9"/>
      <c r="E15" s="8" t="s">
        <v>35</v>
      </c>
      <c r="F15" s="9"/>
      <c r="G15" s="8" t="s">
        <v>35</v>
      </c>
      <c r="H15" s="9"/>
      <c r="I15" s="6">
        <v>8</v>
      </c>
      <c r="J15" s="6">
        <f t="shared" ref="J15:J26" si="0">C15*I15</f>
        <v>400</v>
      </c>
    </row>
    <row r="16" spans="1:10" ht="16.5" thickTop="1" thickBot="1" x14ac:dyDescent="0.3">
      <c r="A16" s="8" t="s">
        <v>36</v>
      </c>
      <c r="B16" s="9"/>
      <c r="C16" s="8">
        <v>256</v>
      </c>
      <c r="D16" s="9"/>
      <c r="E16" s="8" t="s">
        <v>9</v>
      </c>
      <c r="F16" s="9"/>
      <c r="G16" s="8" t="s">
        <v>9</v>
      </c>
      <c r="H16" s="9"/>
      <c r="I16" s="6">
        <v>0.48</v>
      </c>
      <c r="J16" s="6">
        <f t="shared" si="0"/>
        <v>122.88</v>
      </c>
    </row>
    <row r="17" spans="1:10" ht="16.5" thickTop="1" thickBot="1" x14ac:dyDescent="0.3">
      <c r="A17" s="8" t="s">
        <v>110</v>
      </c>
      <c r="B17" s="9"/>
      <c r="C17" s="8">
        <v>18</v>
      </c>
      <c r="D17" s="9"/>
      <c r="E17" s="8" t="s">
        <v>9</v>
      </c>
      <c r="F17" s="9"/>
      <c r="G17" s="8" t="s">
        <v>9</v>
      </c>
      <c r="H17" s="9"/>
      <c r="I17" s="6">
        <v>0.18</v>
      </c>
      <c r="J17" s="6">
        <f t="shared" si="0"/>
        <v>3.2399999999999998</v>
      </c>
    </row>
    <row r="18" spans="1:10" ht="16.5" thickTop="1" thickBot="1" x14ac:dyDescent="0.3">
      <c r="A18" s="8" t="s">
        <v>111</v>
      </c>
      <c r="B18" s="9"/>
      <c r="C18" s="8">
        <v>1363.75</v>
      </c>
      <c r="D18" s="9"/>
      <c r="E18" s="8" t="s">
        <v>9</v>
      </c>
      <c r="F18" s="9"/>
      <c r="G18" s="8" t="s">
        <v>9</v>
      </c>
      <c r="H18" s="9"/>
      <c r="I18" s="6">
        <v>0.11</v>
      </c>
      <c r="J18" s="6">
        <f t="shared" si="0"/>
        <v>150.01249999999999</v>
      </c>
    </row>
    <row r="19" spans="1:10" ht="16.5" thickTop="1" thickBot="1" x14ac:dyDescent="0.3">
      <c r="A19" s="8" t="s">
        <v>112</v>
      </c>
      <c r="B19" s="9"/>
      <c r="C19" s="8">
        <v>80</v>
      </c>
      <c r="D19" s="9"/>
      <c r="E19" s="8" t="s">
        <v>35</v>
      </c>
      <c r="F19" s="9"/>
      <c r="G19" s="8" t="s">
        <v>35</v>
      </c>
      <c r="H19" s="9"/>
      <c r="I19" s="6">
        <v>6.73</v>
      </c>
      <c r="J19" s="6">
        <f t="shared" si="0"/>
        <v>538.40000000000009</v>
      </c>
    </row>
    <row r="20" spans="1:10" ht="16.5" thickTop="1" thickBot="1" x14ac:dyDescent="0.3">
      <c r="A20" s="8" t="s">
        <v>113</v>
      </c>
      <c r="B20" s="9"/>
      <c r="C20" s="8">
        <v>140</v>
      </c>
      <c r="D20" s="9"/>
      <c r="E20" s="8" t="s">
        <v>9</v>
      </c>
      <c r="F20" s="9"/>
      <c r="G20" s="8" t="s">
        <v>9</v>
      </c>
      <c r="H20" s="9"/>
      <c r="I20" s="6">
        <v>0.34</v>
      </c>
      <c r="J20" s="6">
        <f t="shared" si="0"/>
        <v>47.6</v>
      </c>
    </row>
    <row r="21" spans="1:10" ht="16.5" thickTop="1" thickBot="1" x14ac:dyDescent="0.3">
      <c r="A21" s="14" t="s">
        <v>70</v>
      </c>
      <c r="B21" s="15"/>
      <c r="C21" s="14">
        <v>75</v>
      </c>
      <c r="D21" s="15"/>
      <c r="E21" s="14" t="s">
        <v>9</v>
      </c>
      <c r="F21" s="15"/>
      <c r="G21" s="14" t="s">
        <v>9</v>
      </c>
      <c r="H21" s="15"/>
      <c r="I21" s="6">
        <v>0.16</v>
      </c>
      <c r="J21" s="6">
        <f>C21*I21</f>
        <v>12</v>
      </c>
    </row>
    <row r="22" spans="1:10" ht="16.5" thickTop="1" thickBot="1" x14ac:dyDescent="0.3">
      <c r="A22" s="8" t="s">
        <v>114</v>
      </c>
      <c r="B22" s="9"/>
      <c r="C22" s="8">
        <v>325</v>
      </c>
      <c r="D22" s="9"/>
      <c r="E22" s="8" t="s">
        <v>9</v>
      </c>
      <c r="F22" s="9"/>
      <c r="G22" s="8" t="s">
        <v>9</v>
      </c>
      <c r="H22" s="9"/>
      <c r="I22" s="6">
        <v>0.93</v>
      </c>
      <c r="J22" s="6">
        <f t="shared" si="0"/>
        <v>302.25</v>
      </c>
    </row>
    <row r="23" spans="1:10" ht="16.5" thickTop="1" thickBot="1" x14ac:dyDescent="0.3">
      <c r="A23" s="8" t="s">
        <v>84</v>
      </c>
      <c r="B23" s="9"/>
      <c r="C23" s="8">
        <v>50</v>
      </c>
      <c r="D23" s="9"/>
      <c r="E23" s="8" t="s">
        <v>83</v>
      </c>
      <c r="F23" s="9"/>
      <c r="G23" s="8" t="s">
        <v>83</v>
      </c>
      <c r="H23" s="9"/>
      <c r="I23" s="6">
        <v>1.1200000000000001</v>
      </c>
      <c r="J23" s="6">
        <f t="shared" si="0"/>
        <v>56.000000000000007</v>
      </c>
    </row>
    <row r="24" spans="1:10" ht="16.5" thickTop="1" thickBot="1" x14ac:dyDescent="0.3">
      <c r="A24" s="8" t="s">
        <v>115</v>
      </c>
      <c r="B24" s="9"/>
      <c r="C24" s="8">
        <v>54.25</v>
      </c>
      <c r="D24" s="9"/>
      <c r="E24" s="8" t="s">
        <v>9</v>
      </c>
      <c r="F24" s="9"/>
      <c r="G24" s="8" t="s">
        <v>9</v>
      </c>
      <c r="H24" s="9"/>
      <c r="I24" s="6">
        <v>0.06</v>
      </c>
      <c r="J24" s="6">
        <f t="shared" si="0"/>
        <v>3.2549999999999999</v>
      </c>
    </row>
    <row r="25" spans="1:10" ht="16.5" thickTop="1" thickBot="1" x14ac:dyDescent="0.3">
      <c r="A25" s="8" t="s">
        <v>116</v>
      </c>
      <c r="B25" s="9"/>
      <c r="C25" s="8">
        <v>217.25</v>
      </c>
      <c r="D25" s="9"/>
      <c r="E25" s="8" t="s">
        <v>9</v>
      </c>
      <c r="F25" s="9"/>
      <c r="G25" s="8" t="s">
        <v>9</v>
      </c>
      <c r="H25" s="9"/>
      <c r="I25" s="6">
        <v>0.68</v>
      </c>
      <c r="J25" s="6">
        <f t="shared" si="0"/>
        <v>147.73000000000002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19.600075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1979.6075750000002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39.592151500000007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79.184303000000014</v>
      </c>
    </row>
    <row r="31" spans="1:10" ht="15.75" thickTop="1" x14ac:dyDescent="0.25"/>
  </sheetData>
  <mergeCells count="74">
    <mergeCell ref="A1:J2"/>
    <mergeCell ref="C4:G4"/>
    <mergeCell ref="A6:B6"/>
    <mergeCell ref="F6:G6"/>
    <mergeCell ref="A8:B8"/>
    <mergeCell ref="F8:G8"/>
    <mergeCell ref="A10:B10"/>
    <mergeCell ref="F10:G10"/>
    <mergeCell ref="A12:B13"/>
    <mergeCell ref="C12:D13"/>
    <mergeCell ref="E12:F13"/>
    <mergeCell ref="G12:H13"/>
    <mergeCell ref="I12:I13"/>
    <mergeCell ref="J12:J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30:B30"/>
    <mergeCell ref="C30:I30"/>
    <mergeCell ref="A27:B27"/>
    <mergeCell ref="C27:I27"/>
    <mergeCell ref="A28:B28"/>
    <mergeCell ref="C28:I28"/>
    <mergeCell ref="A29:B29"/>
    <mergeCell ref="C29:I2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11" sqref="M11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22.5" thickTop="1" thickBot="1" x14ac:dyDescent="0.4">
      <c r="C4" s="45" t="s">
        <v>119</v>
      </c>
      <c r="D4" s="46"/>
      <c r="E4" s="46"/>
      <c r="F4" s="46"/>
      <c r="G4" s="47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50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</v>
      </c>
      <c r="F8" s="19" t="s">
        <v>125</v>
      </c>
      <c r="G8" s="20"/>
      <c r="I8" s="5">
        <f>J29/I6</f>
        <v>3.642733333333334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50</v>
      </c>
      <c r="F10" s="19" t="s">
        <v>126</v>
      </c>
      <c r="G10" s="20"/>
      <c r="I10" s="5">
        <v>0.5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21</v>
      </c>
      <c r="B14" s="9"/>
      <c r="C14" s="8">
        <v>128</v>
      </c>
      <c r="D14" s="9"/>
      <c r="E14" s="8" t="s">
        <v>9</v>
      </c>
      <c r="F14" s="9"/>
      <c r="G14" s="8" t="s">
        <v>9</v>
      </c>
      <c r="H14" s="9"/>
      <c r="I14" s="6">
        <v>0.03</v>
      </c>
      <c r="J14" s="6">
        <f>C14*I14</f>
        <v>3.84</v>
      </c>
    </row>
    <row r="15" spans="1:10" ht="16.5" thickTop="1" thickBot="1" x14ac:dyDescent="0.3">
      <c r="A15" s="8" t="s">
        <v>98</v>
      </c>
      <c r="B15" s="9"/>
      <c r="C15" s="8">
        <v>116.55</v>
      </c>
      <c r="D15" s="9"/>
      <c r="E15" s="8" t="s">
        <v>9</v>
      </c>
      <c r="F15" s="9"/>
      <c r="G15" s="8" t="s">
        <v>9</v>
      </c>
      <c r="H15" s="9"/>
      <c r="I15" s="6">
        <v>0.4</v>
      </c>
      <c r="J15" s="6">
        <f t="shared" ref="J15:J26" si="0">C15*I15</f>
        <v>46.620000000000005</v>
      </c>
    </row>
    <row r="16" spans="1:10" ht="16.5" thickTop="1" thickBot="1" x14ac:dyDescent="0.3">
      <c r="A16" s="8" t="s">
        <v>117</v>
      </c>
      <c r="B16" s="9"/>
      <c r="C16" s="8">
        <v>28</v>
      </c>
      <c r="D16" s="9"/>
      <c r="E16" s="8" t="s">
        <v>9</v>
      </c>
      <c r="F16" s="9"/>
      <c r="G16" s="8" t="s">
        <v>9</v>
      </c>
      <c r="H16" s="9"/>
      <c r="I16" s="6">
        <v>0.13</v>
      </c>
      <c r="J16" s="6">
        <f t="shared" si="0"/>
        <v>3.64</v>
      </c>
    </row>
    <row r="17" spans="1:10" ht="16.5" thickTop="1" thickBot="1" x14ac:dyDescent="0.3">
      <c r="A17" s="8"/>
      <c r="B17" s="9"/>
      <c r="C17" s="8"/>
      <c r="D17" s="9"/>
      <c r="E17" s="8"/>
      <c r="F17" s="9"/>
      <c r="G17" s="8"/>
      <c r="H17" s="9"/>
      <c r="I17" s="6"/>
      <c r="J17" s="6">
        <f t="shared" si="0"/>
        <v>0</v>
      </c>
    </row>
    <row r="18" spans="1:10" ht="16.5" thickTop="1" thickBot="1" x14ac:dyDescent="0.3">
      <c r="A18" s="8"/>
      <c r="B18" s="9"/>
      <c r="C18" s="8"/>
      <c r="D18" s="9"/>
      <c r="E18" s="8"/>
      <c r="F18" s="9"/>
      <c r="G18" s="8"/>
      <c r="H18" s="9"/>
      <c r="I18" s="6"/>
      <c r="J18" s="6">
        <f t="shared" si="0"/>
        <v>0</v>
      </c>
    </row>
    <row r="19" spans="1:10" ht="16.5" thickTop="1" thickBot="1" x14ac:dyDescent="0.3">
      <c r="A19" s="8"/>
      <c r="B19" s="9"/>
      <c r="C19" s="8"/>
      <c r="D19" s="9"/>
      <c r="E19" s="8"/>
      <c r="F19" s="9"/>
      <c r="G19" s="8"/>
      <c r="H19" s="9"/>
      <c r="I19" s="6"/>
      <c r="J19" s="6">
        <f t="shared" si="0"/>
        <v>0</v>
      </c>
    </row>
    <row r="20" spans="1:10" ht="16.5" thickTop="1" thickBot="1" x14ac:dyDescent="0.3">
      <c r="A20" s="8"/>
      <c r="B20" s="9"/>
      <c r="C20" s="8"/>
      <c r="D20" s="9"/>
      <c r="E20" s="8"/>
      <c r="F20" s="9"/>
      <c r="G20" s="8"/>
      <c r="H20" s="9"/>
      <c r="I20" s="6"/>
      <c r="J20" s="6">
        <f t="shared" si="0"/>
        <v>0</v>
      </c>
    </row>
    <row r="21" spans="1:10" ht="16.5" thickTop="1" thickBot="1" x14ac:dyDescent="0.3">
      <c r="A21" s="14"/>
      <c r="B21" s="15"/>
      <c r="C21" s="14"/>
      <c r="D21" s="15"/>
      <c r="E21" s="14"/>
      <c r="F21" s="15"/>
      <c r="G21" s="14"/>
      <c r="H21" s="15"/>
      <c r="I21" s="6"/>
      <c r="J21" s="6">
        <v>0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0.54100000000000015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54.641000000000005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1.0928200000000001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2.1856400000000002</v>
      </c>
    </row>
    <row r="31" spans="1:10" ht="15.75" thickTop="1" x14ac:dyDescent="0.25"/>
  </sheetData>
  <mergeCells count="74">
    <mergeCell ref="A1:J2"/>
    <mergeCell ref="C4:G4"/>
    <mergeCell ref="A6:B6"/>
    <mergeCell ref="F6:G6"/>
    <mergeCell ref="A8:B8"/>
    <mergeCell ref="F8:G8"/>
    <mergeCell ref="A10:B10"/>
    <mergeCell ref="F10:G10"/>
    <mergeCell ref="A12:B13"/>
    <mergeCell ref="C12:D13"/>
    <mergeCell ref="E12:F13"/>
    <mergeCell ref="G12:H13"/>
    <mergeCell ref="I12:I13"/>
    <mergeCell ref="J12:J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30:B30"/>
    <mergeCell ref="C30:I30"/>
    <mergeCell ref="A27:B27"/>
    <mergeCell ref="C27:I27"/>
    <mergeCell ref="A28:B28"/>
    <mergeCell ref="C28:I28"/>
    <mergeCell ref="A29:B29"/>
    <mergeCell ref="C29:I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J2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22.5" thickTop="1" thickBot="1" x14ac:dyDescent="0.4">
      <c r="C4" s="45" t="s">
        <v>120</v>
      </c>
      <c r="D4" s="46"/>
      <c r="E4" s="46"/>
      <c r="F4" s="46"/>
      <c r="G4" s="47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1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</v>
      </c>
      <c r="F8" s="19" t="s">
        <v>125</v>
      </c>
      <c r="G8" s="20"/>
      <c r="I8" s="5">
        <f>J29/I6</f>
        <v>136.95600000000002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1</v>
      </c>
      <c r="F10" s="19" t="s">
        <v>126</v>
      </c>
      <c r="G10" s="20"/>
      <c r="I10" s="5">
        <v>100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121</v>
      </c>
      <c r="B14" s="9"/>
      <c r="C14" s="8">
        <v>1</v>
      </c>
      <c r="D14" s="9"/>
      <c r="E14" s="8" t="s">
        <v>123</v>
      </c>
      <c r="F14" s="9"/>
      <c r="G14" s="8" t="s">
        <v>123</v>
      </c>
      <c r="H14" s="9"/>
      <c r="I14" s="6">
        <v>39.590000000000003</v>
      </c>
      <c r="J14" s="6">
        <f>C14*I14</f>
        <v>39.590000000000003</v>
      </c>
    </row>
    <row r="15" spans="1:10" ht="16.5" thickTop="1" thickBot="1" x14ac:dyDescent="0.3">
      <c r="A15" s="8" t="s">
        <v>122</v>
      </c>
      <c r="B15" s="9"/>
      <c r="C15" s="8">
        <v>1</v>
      </c>
      <c r="D15" s="9"/>
      <c r="E15" s="8" t="s">
        <v>123</v>
      </c>
      <c r="F15" s="9"/>
      <c r="G15" s="8" t="s">
        <v>123</v>
      </c>
      <c r="H15" s="9"/>
      <c r="I15" s="6">
        <v>1.0900000000000001</v>
      </c>
      <c r="J15" s="6">
        <f t="shared" ref="J15:J26" si="0">C15*I15</f>
        <v>1.0900000000000001</v>
      </c>
    </row>
    <row r="16" spans="1:10" ht="16.5" thickTop="1" thickBot="1" x14ac:dyDescent="0.3">
      <c r="A16" s="8"/>
      <c r="B16" s="9"/>
      <c r="C16" s="8"/>
      <c r="D16" s="9"/>
      <c r="E16" s="8"/>
      <c r="F16" s="9"/>
      <c r="G16" s="8"/>
      <c r="H16" s="9"/>
      <c r="I16" s="6"/>
      <c r="J16" s="6">
        <f t="shared" si="0"/>
        <v>0</v>
      </c>
    </row>
    <row r="17" spans="1:10" ht="16.5" thickTop="1" thickBot="1" x14ac:dyDescent="0.3">
      <c r="A17" s="8"/>
      <c r="B17" s="9"/>
      <c r="C17" s="8"/>
      <c r="D17" s="9"/>
      <c r="E17" s="8"/>
      <c r="F17" s="9"/>
      <c r="G17" s="8"/>
      <c r="H17" s="9"/>
      <c r="I17" s="6"/>
      <c r="J17" s="6">
        <f t="shared" si="0"/>
        <v>0</v>
      </c>
    </row>
    <row r="18" spans="1:10" ht="16.5" thickTop="1" thickBot="1" x14ac:dyDescent="0.3">
      <c r="A18" s="8"/>
      <c r="B18" s="9"/>
      <c r="C18" s="8"/>
      <c r="D18" s="9"/>
      <c r="E18" s="8"/>
      <c r="F18" s="9"/>
      <c r="G18" s="8"/>
      <c r="H18" s="9"/>
      <c r="I18" s="6"/>
      <c r="J18" s="6">
        <f t="shared" si="0"/>
        <v>0</v>
      </c>
    </row>
    <row r="19" spans="1:10" ht="16.5" thickTop="1" thickBot="1" x14ac:dyDescent="0.3">
      <c r="A19" s="8"/>
      <c r="B19" s="9"/>
      <c r="C19" s="8"/>
      <c r="D19" s="9"/>
      <c r="E19" s="8"/>
      <c r="F19" s="9"/>
      <c r="G19" s="8"/>
      <c r="H19" s="9"/>
      <c r="I19" s="6"/>
      <c r="J19" s="6">
        <f t="shared" si="0"/>
        <v>0</v>
      </c>
    </row>
    <row r="20" spans="1:10" ht="16.5" thickTop="1" thickBot="1" x14ac:dyDescent="0.3">
      <c r="A20" s="8"/>
      <c r="B20" s="9"/>
      <c r="C20" s="8"/>
      <c r="D20" s="9"/>
      <c r="E20" s="8"/>
      <c r="F20" s="9"/>
      <c r="G20" s="8"/>
      <c r="H20" s="9"/>
      <c r="I20" s="6"/>
      <c r="J20" s="6">
        <f t="shared" si="0"/>
        <v>0</v>
      </c>
    </row>
    <row r="21" spans="1:10" ht="16.5" thickTop="1" thickBot="1" x14ac:dyDescent="0.3">
      <c r="A21" s="14"/>
      <c r="B21" s="15"/>
      <c r="C21" s="14"/>
      <c r="D21" s="15"/>
      <c r="E21" s="14"/>
      <c r="F21" s="15"/>
      <c r="G21" s="14"/>
      <c r="H21" s="15"/>
      <c r="I21" s="6"/>
      <c r="J21" s="6">
        <v>0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0.40680000000000005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41.086800000000004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41.086800000000004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0.41086800000000001</v>
      </c>
    </row>
    <row r="31" spans="1:10" ht="15.75" thickTop="1" x14ac:dyDescent="0.25"/>
  </sheetData>
  <mergeCells count="74">
    <mergeCell ref="A1:J2"/>
    <mergeCell ref="C4:G4"/>
    <mergeCell ref="A6:B6"/>
    <mergeCell ref="F6:G6"/>
    <mergeCell ref="A8:B8"/>
    <mergeCell ref="F8:G8"/>
    <mergeCell ref="A10:B10"/>
    <mergeCell ref="F10:G10"/>
    <mergeCell ref="A12:B13"/>
    <mergeCell ref="C12:D13"/>
    <mergeCell ref="E12:F13"/>
    <mergeCell ref="G12:H13"/>
    <mergeCell ref="I12:I13"/>
    <mergeCell ref="J12:J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30:B30"/>
    <mergeCell ref="C30:I30"/>
    <mergeCell ref="A27:B27"/>
    <mergeCell ref="C27:I27"/>
    <mergeCell ref="A28:B28"/>
    <mergeCell ref="C28:I28"/>
    <mergeCell ref="A29:B29"/>
    <mergeCell ref="C29:I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L9" sqref="L9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28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50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</v>
      </c>
      <c r="F8" s="19" t="s">
        <v>125</v>
      </c>
      <c r="G8" s="20"/>
      <c r="I8" s="5">
        <f>J29/I6</f>
        <v>26.679150000000003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50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29</v>
      </c>
      <c r="B14" s="9"/>
      <c r="C14" s="8">
        <v>5</v>
      </c>
      <c r="D14" s="9"/>
      <c r="E14" s="8" t="s">
        <v>9</v>
      </c>
      <c r="F14" s="9"/>
      <c r="G14" s="8" t="s">
        <v>9</v>
      </c>
      <c r="H14" s="9"/>
      <c r="I14" s="6">
        <v>0.05</v>
      </c>
      <c r="J14" s="6">
        <f>C14*I14</f>
        <v>0.25</v>
      </c>
    </row>
    <row r="15" spans="1:10" ht="16.5" thickTop="1" thickBot="1" x14ac:dyDescent="0.3">
      <c r="A15" s="8" t="s">
        <v>30</v>
      </c>
      <c r="B15" s="9"/>
      <c r="C15" s="8">
        <v>2</v>
      </c>
      <c r="D15" s="9"/>
      <c r="E15" s="8" t="s">
        <v>9</v>
      </c>
      <c r="F15" s="9"/>
      <c r="G15" s="8" t="s">
        <v>9</v>
      </c>
      <c r="H15" s="9"/>
      <c r="I15" s="6">
        <v>1.4</v>
      </c>
      <c r="J15" s="6">
        <f t="shared" ref="J15:J26" si="0">C15*I15</f>
        <v>2.8</v>
      </c>
    </row>
    <row r="16" spans="1:10" ht="16.5" thickTop="1" thickBot="1" x14ac:dyDescent="0.3">
      <c r="A16" s="8" t="s">
        <v>25</v>
      </c>
      <c r="B16" s="9"/>
      <c r="C16" s="8">
        <v>2.5</v>
      </c>
      <c r="D16" s="9"/>
      <c r="E16" s="8" t="s">
        <v>9</v>
      </c>
      <c r="F16" s="9"/>
      <c r="G16" s="8" t="s">
        <v>9</v>
      </c>
      <c r="H16" s="9"/>
      <c r="I16" s="6">
        <v>0.85</v>
      </c>
      <c r="J16" s="6">
        <f t="shared" si="0"/>
        <v>2.125</v>
      </c>
    </row>
    <row r="17" spans="1:10" ht="16.5" thickTop="1" thickBot="1" x14ac:dyDescent="0.3">
      <c r="A17" s="8" t="s">
        <v>31</v>
      </c>
      <c r="B17" s="9"/>
      <c r="C17" s="8">
        <v>7.5</v>
      </c>
      <c r="D17" s="9"/>
      <c r="E17" s="8" t="s">
        <v>9</v>
      </c>
      <c r="F17" s="9"/>
      <c r="G17" s="8" t="s">
        <v>9</v>
      </c>
      <c r="H17" s="9"/>
      <c r="I17" s="6">
        <v>0.56000000000000005</v>
      </c>
      <c r="J17" s="6">
        <f t="shared" si="0"/>
        <v>4.2</v>
      </c>
    </row>
    <row r="18" spans="1:10" ht="16.5" thickTop="1" thickBot="1" x14ac:dyDescent="0.3">
      <c r="A18" s="8" t="s">
        <v>32</v>
      </c>
      <c r="B18" s="9"/>
      <c r="C18" s="8">
        <v>10</v>
      </c>
      <c r="D18" s="9"/>
      <c r="E18" s="8" t="s">
        <v>9</v>
      </c>
      <c r="F18" s="9"/>
      <c r="G18" s="8" t="s">
        <v>9</v>
      </c>
      <c r="H18" s="9"/>
      <c r="I18" s="6">
        <v>0.48</v>
      </c>
      <c r="J18" s="6">
        <f t="shared" si="0"/>
        <v>4.8</v>
      </c>
    </row>
    <row r="19" spans="1:10" ht="16.5" thickTop="1" thickBot="1" x14ac:dyDescent="0.3">
      <c r="A19" s="8" t="s">
        <v>33</v>
      </c>
      <c r="B19" s="9"/>
      <c r="C19" s="8">
        <v>7.5</v>
      </c>
      <c r="D19" s="9"/>
      <c r="E19" s="8" t="s">
        <v>9</v>
      </c>
      <c r="F19" s="9"/>
      <c r="G19" s="8" t="s">
        <v>9</v>
      </c>
      <c r="H19" s="9"/>
      <c r="I19" s="6">
        <v>0.36</v>
      </c>
      <c r="J19" s="6">
        <f t="shared" si="0"/>
        <v>2.6999999999999997</v>
      </c>
    </row>
    <row r="20" spans="1:10" ht="16.5" thickTop="1" thickBot="1" x14ac:dyDescent="0.3">
      <c r="A20" s="8" t="s">
        <v>34</v>
      </c>
      <c r="B20" s="9"/>
      <c r="C20" s="8">
        <v>135</v>
      </c>
      <c r="D20" s="9"/>
      <c r="E20" s="8" t="s">
        <v>35</v>
      </c>
      <c r="F20" s="9"/>
      <c r="G20" s="8" t="s">
        <v>35</v>
      </c>
      <c r="H20" s="9"/>
      <c r="I20" s="6">
        <v>2.81</v>
      </c>
      <c r="J20" s="6">
        <f t="shared" si="0"/>
        <v>379.35</v>
      </c>
    </row>
    <row r="21" spans="1:10" ht="16.5" thickTop="1" thickBot="1" x14ac:dyDescent="0.3">
      <c r="A21" s="14"/>
      <c r="B21" s="15"/>
      <c r="C21" s="14"/>
      <c r="D21" s="15"/>
      <c r="E21" s="14"/>
      <c r="F21" s="15"/>
      <c r="G21" s="14"/>
      <c r="H21" s="15"/>
      <c r="I21" s="6"/>
      <c r="J21" s="6">
        <f t="shared" si="0"/>
        <v>0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3.9622500000000005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400.18725000000001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8.0037450000000003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2.2867842857142859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12" activeCellId="14" sqref="A1:J2 C4:G4 A6:B6 A8:B8 A10:B10 D6 D8 D10 F6:G6 F8:G8 F10:G10 I6 I8 I10 A12:J30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20.25" thickTop="1" thickBot="1" x14ac:dyDescent="0.35">
      <c r="C4" s="35" t="s">
        <v>36</v>
      </c>
      <c r="D4" s="36"/>
      <c r="E4" s="36"/>
      <c r="F4" s="36"/>
      <c r="G4" s="37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256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5</v>
      </c>
      <c r="F8" s="19" t="s">
        <v>125</v>
      </c>
      <c r="G8" s="20"/>
      <c r="I8" s="5">
        <f>J29/I6</f>
        <v>1.6142903645833333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51.2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37</v>
      </c>
      <c r="B14" s="9"/>
      <c r="C14" s="8">
        <v>5</v>
      </c>
      <c r="D14" s="9"/>
      <c r="E14" s="8" t="s">
        <v>45</v>
      </c>
      <c r="F14" s="9"/>
      <c r="G14" s="8" t="s">
        <v>45</v>
      </c>
      <c r="H14" s="9"/>
      <c r="I14" s="6">
        <v>1.1000000000000001</v>
      </c>
      <c r="J14" s="6">
        <f>C14*I14</f>
        <v>5.5</v>
      </c>
    </row>
    <row r="15" spans="1:10" ht="16.5" thickTop="1" thickBot="1" x14ac:dyDescent="0.3">
      <c r="A15" s="8" t="s">
        <v>38</v>
      </c>
      <c r="B15" s="9"/>
      <c r="C15" s="8">
        <v>45</v>
      </c>
      <c r="D15" s="9"/>
      <c r="E15" s="8" t="s">
        <v>9</v>
      </c>
      <c r="F15" s="9"/>
      <c r="G15" s="8" t="s">
        <v>9</v>
      </c>
      <c r="H15" s="9"/>
      <c r="I15" s="6">
        <v>0.23</v>
      </c>
      <c r="J15" s="6">
        <f t="shared" ref="J15:J26" si="0">C15*I15</f>
        <v>10.35</v>
      </c>
    </row>
    <row r="16" spans="1:10" ht="16.5" thickTop="1" thickBot="1" x14ac:dyDescent="0.3">
      <c r="A16" s="8" t="s">
        <v>39</v>
      </c>
      <c r="B16" s="9"/>
      <c r="C16" s="8">
        <v>20</v>
      </c>
      <c r="D16" s="9"/>
      <c r="E16" s="8" t="s">
        <v>9</v>
      </c>
      <c r="F16" s="9"/>
      <c r="G16" s="8" t="s">
        <v>9</v>
      </c>
      <c r="H16" s="9"/>
      <c r="I16" s="6">
        <v>0</v>
      </c>
      <c r="J16" s="6">
        <f t="shared" si="0"/>
        <v>0</v>
      </c>
    </row>
    <row r="17" spans="1:10" ht="16.5" thickTop="1" thickBot="1" x14ac:dyDescent="0.3">
      <c r="A17" s="8" t="s">
        <v>40</v>
      </c>
      <c r="B17" s="9"/>
      <c r="C17" s="8">
        <v>18.75</v>
      </c>
      <c r="D17" s="9"/>
      <c r="E17" s="8" t="s">
        <v>9</v>
      </c>
      <c r="F17" s="9"/>
      <c r="G17" s="8" t="s">
        <v>9</v>
      </c>
      <c r="H17" s="9"/>
      <c r="I17" s="6">
        <v>0.09</v>
      </c>
      <c r="J17" s="6">
        <f t="shared" si="0"/>
        <v>1.6875</v>
      </c>
    </row>
    <row r="18" spans="1:10" ht="16.5" thickTop="1" thickBot="1" x14ac:dyDescent="0.3">
      <c r="A18" s="8" t="s">
        <v>41</v>
      </c>
      <c r="B18" s="9"/>
      <c r="C18" s="8">
        <v>12.5</v>
      </c>
      <c r="D18" s="9"/>
      <c r="E18" s="8" t="s">
        <v>9</v>
      </c>
      <c r="F18" s="9"/>
      <c r="G18" s="8" t="s">
        <v>9</v>
      </c>
      <c r="H18" s="9"/>
      <c r="I18" s="6">
        <v>0.06</v>
      </c>
      <c r="J18" s="6">
        <f t="shared" si="0"/>
        <v>0.75</v>
      </c>
    </row>
    <row r="19" spans="1:10" ht="16.5" thickTop="1" thickBot="1" x14ac:dyDescent="0.3">
      <c r="A19" s="8" t="s">
        <v>32</v>
      </c>
      <c r="B19" s="9"/>
      <c r="C19" s="8">
        <v>3.75</v>
      </c>
      <c r="D19" s="9"/>
      <c r="E19" s="8" t="s">
        <v>9</v>
      </c>
      <c r="F19" s="9"/>
      <c r="G19" s="8" t="s">
        <v>9</v>
      </c>
      <c r="H19" s="9"/>
      <c r="I19" s="6">
        <v>0.48</v>
      </c>
      <c r="J19" s="6">
        <f t="shared" si="0"/>
        <v>1.7999999999999998</v>
      </c>
    </row>
    <row r="20" spans="1:10" ht="16.5" thickTop="1" thickBot="1" x14ac:dyDescent="0.3">
      <c r="A20" s="8" t="s">
        <v>42</v>
      </c>
      <c r="B20" s="9"/>
      <c r="C20" s="8">
        <v>3.75</v>
      </c>
      <c r="D20" s="9"/>
      <c r="E20" s="8" t="s">
        <v>9</v>
      </c>
      <c r="F20" s="9"/>
      <c r="G20" s="8" t="s">
        <v>9</v>
      </c>
      <c r="H20" s="9"/>
      <c r="I20" s="6">
        <v>0.53</v>
      </c>
      <c r="J20" s="6">
        <f t="shared" si="0"/>
        <v>1.9875</v>
      </c>
    </row>
    <row r="21" spans="1:10" ht="16.5" thickTop="1" thickBot="1" x14ac:dyDescent="0.3">
      <c r="A21" s="14" t="s">
        <v>43</v>
      </c>
      <c r="B21" s="15"/>
      <c r="C21" s="14">
        <v>3.75</v>
      </c>
      <c r="D21" s="15"/>
      <c r="E21" s="14" t="s">
        <v>9</v>
      </c>
      <c r="F21" s="15"/>
      <c r="G21" s="14" t="s">
        <v>9</v>
      </c>
      <c r="H21" s="15"/>
      <c r="I21" s="6">
        <v>0.44</v>
      </c>
      <c r="J21" s="6">
        <f t="shared" si="0"/>
        <v>1.65</v>
      </c>
    </row>
    <row r="22" spans="1:10" ht="16.5" thickTop="1" thickBot="1" x14ac:dyDescent="0.3">
      <c r="A22" s="8" t="s">
        <v>44</v>
      </c>
      <c r="B22" s="9"/>
      <c r="C22" s="8">
        <v>1.25</v>
      </c>
      <c r="D22" s="9"/>
      <c r="E22" s="8" t="s">
        <v>9</v>
      </c>
      <c r="F22" s="9"/>
      <c r="G22" s="8" t="s">
        <v>9</v>
      </c>
      <c r="H22" s="9"/>
      <c r="I22" s="6">
        <v>0.59</v>
      </c>
      <c r="J22" s="6">
        <f t="shared" si="0"/>
        <v>0.73749999999999993</v>
      </c>
    </row>
    <row r="23" spans="1:10" ht="16.5" thickTop="1" thickBot="1" x14ac:dyDescent="0.3">
      <c r="A23" s="8" t="s">
        <v>29</v>
      </c>
      <c r="B23" s="9"/>
      <c r="C23" s="8">
        <v>1.75</v>
      </c>
      <c r="D23" s="9"/>
      <c r="E23" s="8" t="s">
        <v>9</v>
      </c>
      <c r="F23" s="9"/>
      <c r="G23" s="8" t="s">
        <v>9</v>
      </c>
      <c r="H23" s="9"/>
      <c r="I23" s="6">
        <v>0.05</v>
      </c>
      <c r="J23" s="6">
        <f t="shared" si="0"/>
        <v>8.7500000000000008E-2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0.24550000000000002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24.795500000000001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0.48428710937499997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0.13836774553571426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12" activeCellId="14" sqref="A1:J2 C4:G4 A6:B6 A8:B8 A10:B10 D6 D8 D10 F6:G6 F8:G8 F10:G10 I6 I8 I10 A12:J30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46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18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0.35</v>
      </c>
      <c r="F8" s="19" t="s">
        <v>125</v>
      </c>
      <c r="G8" s="20"/>
      <c r="I8" s="5">
        <f>J29/I6</f>
        <v>0.61273333333333335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51.428571428571431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47</v>
      </c>
      <c r="B14" s="9"/>
      <c r="C14" s="8">
        <v>2.5</v>
      </c>
      <c r="D14" s="9"/>
      <c r="E14" s="8" t="s">
        <v>9</v>
      </c>
      <c r="F14" s="9"/>
      <c r="G14" s="8" t="s">
        <v>9</v>
      </c>
      <c r="H14" s="9"/>
      <c r="I14" s="6">
        <v>0</v>
      </c>
      <c r="J14" s="6">
        <f>C14*I14</f>
        <v>0</v>
      </c>
    </row>
    <row r="15" spans="1:10" ht="16.5" thickTop="1" thickBot="1" x14ac:dyDescent="0.3">
      <c r="A15" s="8" t="s">
        <v>42</v>
      </c>
      <c r="B15" s="9"/>
      <c r="C15" s="8">
        <v>2.5</v>
      </c>
      <c r="D15" s="9"/>
      <c r="E15" s="8" t="s">
        <v>9</v>
      </c>
      <c r="F15" s="9"/>
      <c r="G15" s="8" t="s">
        <v>9</v>
      </c>
      <c r="H15" s="9"/>
      <c r="I15" s="6">
        <v>0.53</v>
      </c>
      <c r="J15" s="6">
        <f t="shared" ref="J15:J26" si="0">C15*I15</f>
        <v>1.3250000000000002</v>
      </c>
    </row>
    <row r="16" spans="1:10" ht="16.5" thickTop="1" thickBot="1" x14ac:dyDescent="0.3">
      <c r="A16" s="8" t="s">
        <v>29</v>
      </c>
      <c r="B16" s="9"/>
      <c r="C16" s="8">
        <v>2.5</v>
      </c>
      <c r="D16" s="9"/>
      <c r="E16" s="8" t="s">
        <v>9</v>
      </c>
      <c r="F16" s="9"/>
      <c r="G16" s="8" t="s">
        <v>9</v>
      </c>
      <c r="H16" s="9"/>
      <c r="I16" s="6">
        <v>0.05</v>
      </c>
      <c r="J16" s="6">
        <f t="shared" si="0"/>
        <v>0.125</v>
      </c>
    </row>
    <row r="17" spans="1:10" ht="16.5" thickTop="1" thickBot="1" x14ac:dyDescent="0.3">
      <c r="A17" s="8" t="s">
        <v>48</v>
      </c>
      <c r="B17" s="9"/>
      <c r="C17" s="8">
        <v>1.75</v>
      </c>
      <c r="D17" s="9"/>
      <c r="E17" s="8" t="s">
        <v>9</v>
      </c>
      <c r="F17" s="9"/>
      <c r="G17" s="8" t="s">
        <v>9</v>
      </c>
      <c r="H17" s="9"/>
      <c r="I17" s="6">
        <v>0.76</v>
      </c>
      <c r="J17" s="6">
        <f t="shared" si="0"/>
        <v>1.33</v>
      </c>
    </row>
    <row r="18" spans="1:10" ht="16.5" thickTop="1" thickBot="1" x14ac:dyDescent="0.3">
      <c r="A18" s="8" t="s">
        <v>49</v>
      </c>
      <c r="B18" s="9"/>
      <c r="C18" s="8">
        <v>1.75</v>
      </c>
      <c r="D18" s="9"/>
      <c r="E18" s="8" t="s">
        <v>9</v>
      </c>
      <c r="F18" s="9"/>
      <c r="G18" s="8" t="s">
        <v>9</v>
      </c>
      <c r="H18" s="9"/>
      <c r="I18" s="6">
        <v>0.05</v>
      </c>
      <c r="J18" s="6">
        <f t="shared" si="0"/>
        <v>8.7500000000000008E-2</v>
      </c>
    </row>
    <row r="19" spans="1:10" ht="16.5" thickTop="1" thickBot="1" x14ac:dyDescent="0.3">
      <c r="A19" s="8" t="s">
        <v>43</v>
      </c>
      <c r="B19" s="9"/>
      <c r="C19" s="8">
        <v>1.25</v>
      </c>
      <c r="D19" s="9"/>
      <c r="E19" s="8" t="s">
        <v>9</v>
      </c>
      <c r="F19" s="9"/>
      <c r="G19" s="8" t="s">
        <v>9</v>
      </c>
      <c r="H19" s="9"/>
      <c r="I19" s="6">
        <v>0.44</v>
      </c>
      <c r="J19" s="6">
        <f t="shared" si="0"/>
        <v>0.55000000000000004</v>
      </c>
    </row>
    <row r="20" spans="1:10" ht="16.5" thickTop="1" thickBot="1" x14ac:dyDescent="0.3">
      <c r="A20" s="8" t="s">
        <v>25</v>
      </c>
      <c r="B20" s="9"/>
      <c r="C20" s="8">
        <v>1.25</v>
      </c>
      <c r="D20" s="9"/>
      <c r="E20" s="8" t="s">
        <v>9</v>
      </c>
      <c r="F20" s="9"/>
      <c r="G20" s="8" t="s">
        <v>9</v>
      </c>
      <c r="H20" s="9"/>
      <c r="I20" s="6">
        <v>0.85</v>
      </c>
      <c r="J20" s="6">
        <f t="shared" si="0"/>
        <v>1.0625</v>
      </c>
    </row>
    <row r="21" spans="1:10" ht="16.5" thickTop="1" thickBot="1" x14ac:dyDescent="0.3">
      <c r="A21" s="14" t="s">
        <v>50</v>
      </c>
      <c r="B21" s="15"/>
      <c r="C21" s="14">
        <v>1.25</v>
      </c>
      <c r="D21" s="15"/>
      <c r="E21" s="14" t="s">
        <v>9</v>
      </c>
      <c r="F21" s="15"/>
      <c r="G21" s="14" t="s">
        <v>9</v>
      </c>
      <c r="H21" s="15"/>
      <c r="I21" s="6">
        <v>1.4</v>
      </c>
      <c r="J21" s="6">
        <f t="shared" si="0"/>
        <v>1.75</v>
      </c>
    </row>
    <row r="22" spans="1:10" ht="16.5" thickTop="1" thickBot="1" x14ac:dyDescent="0.3">
      <c r="A22" s="8" t="s">
        <v>51</v>
      </c>
      <c r="B22" s="9"/>
      <c r="C22" s="8">
        <v>1.25</v>
      </c>
      <c r="D22" s="9"/>
      <c r="E22" s="8" t="s">
        <v>9</v>
      </c>
      <c r="F22" s="9"/>
      <c r="G22" s="8" t="s">
        <v>9</v>
      </c>
      <c r="H22" s="9"/>
      <c r="I22" s="6">
        <v>1.44</v>
      </c>
      <c r="J22" s="6">
        <f t="shared" si="0"/>
        <v>1.7999999999999998</v>
      </c>
    </row>
    <row r="23" spans="1:10" ht="16.5" thickTop="1" thickBot="1" x14ac:dyDescent="0.3">
      <c r="A23" s="8" t="s">
        <v>52</v>
      </c>
      <c r="B23" s="9"/>
      <c r="C23" s="8">
        <v>1.25</v>
      </c>
      <c r="D23" s="9"/>
      <c r="E23" s="8" t="s">
        <v>9</v>
      </c>
      <c r="F23" s="9"/>
      <c r="G23" s="8" t="s">
        <v>9</v>
      </c>
      <c r="H23" s="9"/>
      <c r="I23" s="6">
        <v>0.71</v>
      </c>
      <c r="J23" s="6">
        <f t="shared" si="0"/>
        <v>0.88749999999999996</v>
      </c>
    </row>
    <row r="24" spans="1:10" ht="16.5" thickTop="1" thickBot="1" x14ac:dyDescent="0.3">
      <c r="A24" s="8" t="s">
        <v>44</v>
      </c>
      <c r="B24" s="9"/>
      <c r="C24" s="8">
        <v>0.75</v>
      </c>
      <c r="D24" s="9"/>
      <c r="E24" s="8" t="s">
        <v>9</v>
      </c>
      <c r="F24" s="9"/>
      <c r="G24" s="8" t="s">
        <v>9</v>
      </c>
      <c r="H24" s="9"/>
      <c r="I24" s="6">
        <v>0.59</v>
      </c>
      <c r="J24" s="6">
        <f t="shared" si="0"/>
        <v>0.4425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9.3600000000000017E-2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9.4536000000000016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0.18382000000000001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5.2520000000000004E-2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6" sqref="M6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55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1363.75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27</v>
      </c>
      <c r="F8" s="19" t="s">
        <v>125</v>
      </c>
      <c r="G8" s="20"/>
      <c r="I8" s="5">
        <f>J29/I6</f>
        <v>10.036284830430798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50.50925925925926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29</v>
      </c>
      <c r="B14" s="9"/>
      <c r="C14" s="8">
        <v>13.75</v>
      </c>
      <c r="D14" s="9"/>
      <c r="E14" s="8" t="s">
        <v>9</v>
      </c>
      <c r="F14" s="9"/>
      <c r="G14" s="8" t="s">
        <v>9</v>
      </c>
      <c r="H14" s="9"/>
      <c r="I14" s="6">
        <v>0.05</v>
      </c>
      <c r="J14" s="6">
        <f>C14*I14</f>
        <v>0.6875</v>
      </c>
    </row>
    <row r="15" spans="1:10" ht="16.5" thickTop="1" thickBot="1" x14ac:dyDescent="0.3">
      <c r="A15" s="8" t="s">
        <v>25</v>
      </c>
      <c r="B15" s="9"/>
      <c r="C15" s="8">
        <v>11.25</v>
      </c>
      <c r="D15" s="9"/>
      <c r="E15" s="8" t="s">
        <v>9</v>
      </c>
      <c r="F15" s="9"/>
      <c r="G15" s="8" t="s">
        <v>9</v>
      </c>
      <c r="H15" s="9"/>
      <c r="I15" s="6">
        <v>0.85</v>
      </c>
      <c r="J15" s="6">
        <f t="shared" ref="J15:J26" si="0">C15*I15</f>
        <v>9.5625</v>
      </c>
    </row>
    <row r="16" spans="1:10" ht="16.5" thickTop="1" thickBot="1" x14ac:dyDescent="0.3">
      <c r="A16" s="8" t="s">
        <v>53</v>
      </c>
      <c r="B16" s="9"/>
      <c r="C16" s="8">
        <v>8.75</v>
      </c>
      <c r="D16" s="9"/>
      <c r="E16" s="8" t="s">
        <v>9</v>
      </c>
      <c r="F16" s="9"/>
      <c r="G16" s="8" t="s">
        <v>9</v>
      </c>
      <c r="H16" s="9"/>
      <c r="I16" s="6">
        <v>0.65</v>
      </c>
      <c r="J16" s="6">
        <f t="shared" si="0"/>
        <v>5.6875</v>
      </c>
    </row>
    <row r="17" spans="1:10" ht="16.5" thickTop="1" thickBot="1" x14ac:dyDescent="0.3">
      <c r="A17" s="8" t="s">
        <v>54</v>
      </c>
      <c r="B17" s="9"/>
      <c r="C17" s="8">
        <v>68.125</v>
      </c>
      <c r="D17" s="9"/>
      <c r="E17" s="8" t="s">
        <v>35</v>
      </c>
      <c r="F17" s="9"/>
      <c r="G17" s="8" t="s">
        <v>35</v>
      </c>
      <c r="H17" s="9"/>
      <c r="I17" s="6">
        <v>1.635</v>
      </c>
      <c r="J17" s="6">
        <f t="shared" si="0"/>
        <v>111.38437500000001</v>
      </c>
    </row>
    <row r="18" spans="1:10" ht="16.5" thickTop="1" thickBot="1" x14ac:dyDescent="0.3">
      <c r="A18" s="8" t="s">
        <v>36</v>
      </c>
      <c r="B18" s="9"/>
      <c r="C18" s="8">
        <v>7.5</v>
      </c>
      <c r="D18" s="9"/>
      <c r="E18" s="8" t="s">
        <v>45</v>
      </c>
      <c r="F18" s="9"/>
      <c r="G18" s="8" t="s">
        <v>45</v>
      </c>
      <c r="H18" s="9"/>
      <c r="I18" s="6">
        <v>3.1</v>
      </c>
      <c r="J18" s="6">
        <f t="shared" si="0"/>
        <v>23.25</v>
      </c>
    </row>
    <row r="19" spans="1:10" ht="16.5" thickTop="1" thickBot="1" x14ac:dyDescent="0.3">
      <c r="A19" s="8"/>
      <c r="B19" s="9"/>
      <c r="C19" s="8"/>
      <c r="D19" s="9"/>
      <c r="E19" s="8"/>
      <c r="F19" s="9"/>
      <c r="G19" s="8"/>
      <c r="H19" s="9"/>
      <c r="I19" s="6"/>
      <c r="J19" s="6">
        <f t="shared" si="0"/>
        <v>0</v>
      </c>
    </row>
    <row r="20" spans="1:10" ht="16.5" thickTop="1" thickBot="1" x14ac:dyDescent="0.3">
      <c r="A20" s="8"/>
      <c r="B20" s="9"/>
      <c r="C20" s="8"/>
      <c r="D20" s="9"/>
      <c r="E20" s="8"/>
      <c r="F20" s="9"/>
      <c r="G20" s="8"/>
      <c r="H20" s="9"/>
      <c r="I20" s="6"/>
      <c r="J20" s="6">
        <f t="shared" si="0"/>
        <v>0</v>
      </c>
    </row>
    <row r="21" spans="1:10" ht="16.5" thickTop="1" thickBot="1" x14ac:dyDescent="0.3">
      <c r="A21" s="14"/>
      <c r="B21" s="15"/>
      <c r="C21" s="14"/>
      <c r="D21" s="15"/>
      <c r="E21" s="14"/>
      <c r="F21" s="15"/>
      <c r="G21" s="14"/>
      <c r="H21" s="15"/>
      <c r="I21" s="6"/>
      <c r="J21" s="6">
        <f t="shared" si="0"/>
        <v>0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1.50571875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152.07759375000001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3.0108854491292392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0.86025298546549689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5" sqref="K5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56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80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1.5</v>
      </c>
      <c r="F8" s="19" t="s">
        <v>125</v>
      </c>
      <c r="G8" s="20"/>
      <c r="I8" s="5">
        <f>J29/I6</f>
        <v>22.4442515625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53.333333333333336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57</v>
      </c>
      <c r="B14" s="9"/>
      <c r="C14" s="8">
        <v>100</v>
      </c>
      <c r="D14" s="9"/>
      <c r="E14" s="8" t="s">
        <v>8</v>
      </c>
      <c r="F14" s="9"/>
      <c r="G14" s="8" t="s">
        <v>8</v>
      </c>
      <c r="H14" s="9"/>
      <c r="I14" s="6">
        <v>3.27</v>
      </c>
      <c r="J14" s="6">
        <f>C14*I14</f>
        <v>327</v>
      </c>
    </row>
    <row r="15" spans="1:10" ht="16.5" thickTop="1" thickBot="1" x14ac:dyDescent="0.3">
      <c r="A15" s="8" t="s">
        <v>29</v>
      </c>
      <c r="B15" s="9"/>
      <c r="C15" s="8">
        <v>13.75</v>
      </c>
      <c r="D15" s="9"/>
      <c r="E15" s="8" t="s">
        <v>9</v>
      </c>
      <c r="F15" s="9"/>
      <c r="G15" s="8" t="s">
        <v>9</v>
      </c>
      <c r="H15" s="9"/>
      <c r="I15" s="6">
        <v>0.05</v>
      </c>
      <c r="J15" s="6">
        <f t="shared" ref="J15:J26" si="0">C15*I15</f>
        <v>0.6875</v>
      </c>
    </row>
    <row r="16" spans="1:10" ht="16.5" thickTop="1" thickBot="1" x14ac:dyDescent="0.3">
      <c r="A16" s="8" t="s">
        <v>58</v>
      </c>
      <c r="B16" s="9"/>
      <c r="C16" s="8">
        <v>10</v>
      </c>
      <c r="D16" s="9"/>
      <c r="E16" s="8" t="s">
        <v>9</v>
      </c>
      <c r="F16" s="9"/>
      <c r="G16" s="8" t="s">
        <v>9</v>
      </c>
      <c r="H16" s="9"/>
      <c r="I16" s="6">
        <v>0.53</v>
      </c>
      <c r="J16" s="6">
        <f t="shared" si="0"/>
        <v>5.3000000000000007</v>
      </c>
    </row>
    <row r="17" spans="1:10" ht="16.5" thickTop="1" thickBot="1" x14ac:dyDescent="0.3">
      <c r="A17" s="8" t="s">
        <v>32</v>
      </c>
      <c r="B17" s="9"/>
      <c r="C17" s="8">
        <v>8.75</v>
      </c>
      <c r="D17" s="9"/>
      <c r="E17" s="8" t="s">
        <v>9</v>
      </c>
      <c r="F17" s="9"/>
      <c r="G17" s="8" t="s">
        <v>9</v>
      </c>
      <c r="H17" s="9"/>
      <c r="I17" s="6">
        <v>0.48</v>
      </c>
      <c r="J17" s="6">
        <f t="shared" si="0"/>
        <v>4.2</v>
      </c>
    </row>
    <row r="18" spans="1:10" ht="16.5" thickTop="1" thickBot="1" x14ac:dyDescent="0.3">
      <c r="A18" s="8" t="s">
        <v>25</v>
      </c>
      <c r="B18" s="9"/>
      <c r="C18" s="8">
        <v>6.25</v>
      </c>
      <c r="D18" s="9"/>
      <c r="E18" s="8" t="s">
        <v>9</v>
      </c>
      <c r="F18" s="9"/>
      <c r="G18" s="8" t="s">
        <v>9</v>
      </c>
      <c r="H18" s="9"/>
      <c r="I18" s="6">
        <v>0.85</v>
      </c>
      <c r="J18" s="6">
        <f t="shared" si="0"/>
        <v>5.3125</v>
      </c>
    </row>
    <row r="19" spans="1:10" ht="16.5" thickTop="1" thickBot="1" x14ac:dyDescent="0.3">
      <c r="A19" s="8" t="s">
        <v>59</v>
      </c>
      <c r="B19" s="9"/>
      <c r="C19" s="8">
        <v>3.75</v>
      </c>
      <c r="D19" s="9"/>
      <c r="E19" s="8" t="s">
        <v>9</v>
      </c>
      <c r="F19" s="9"/>
      <c r="G19" s="8" t="s">
        <v>9</v>
      </c>
      <c r="H19" s="9"/>
      <c r="I19" s="6">
        <v>0.39</v>
      </c>
      <c r="J19" s="6">
        <f t="shared" si="0"/>
        <v>1.4625000000000001</v>
      </c>
    </row>
    <row r="20" spans="1:10" ht="16.5" thickTop="1" thickBot="1" x14ac:dyDescent="0.3">
      <c r="A20" s="8" t="s">
        <v>33</v>
      </c>
      <c r="B20" s="9"/>
      <c r="C20" s="8">
        <v>3.75</v>
      </c>
      <c r="D20" s="9"/>
      <c r="E20" s="8" t="s">
        <v>9</v>
      </c>
      <c r="F20" s="9"/>
      <c r="G20" s="8" t="s">
        <v>9</v>
      </c>
      <c r="H20" s="9"/>
      <c r="I20" s="6">
        <v>0.36</v>
      </c>
      <c r="J20" s="6">
        <f t="shared" si="0"/>
        <v>1.3499999999999999</v>
      </c>
    </row>
    <row r="21" spans="1:10" ht="16.5" thickTop="1" thickBot="1" x14ac:dyDescent="0.3">
      <c r="A21" s="14" t="s">
        <v>60</v>
      </c>
      <c r="B21" s="15"/>
      <c r="C21" s="14">
        <v>16</v>
      </c>
      <c r="D21" s="15"/>
      <c r="E21" s="14" t="s">
        <v>9</v>
      </c>
      <c r="F21" s="15"/>
      <c r="G21" s="14" t="s">
        <v>9</v>
      </c>
      <c r="H21" s="15"/>
      <c r="I21" s="6">
        <v>0.64</v>
      </c>
      <c r="J21" s="6">
        <f t="shared" si="0"/>
        <v>10.24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3.5555250000000003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359.108025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6.7332754687499996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1.9237929910714284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4" sqref="C4:G4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62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140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2.8</v>
      </c>
      <c r="F8" s="19" t="s">
        <v>125</v>
      </c>
      <c r="G8" s="20"/>
      <c r="I8" s="5">
        <f>J29/I6</f>
        <v>1.1461816666666667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50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63</v>
      </c>
      <c r="B14" s="9"/>
      <c r="C14" s="8">
        <v>5</v>
      </c>
      <c r="D14" s="9"/>
      <c r="E14" s="8" t="s">
        <v>8</v>
      </c>
      <c r="F14" s="9"/>
      <c r="G14" s="8" t="s">
        <v>8</v>
      </c>
      <c r="H14" s="9"/>
      <c r="I14" s="6">
        <v>0.77</v>
      </c>
      <c r="J14" s="6">
        <f>C14*I14</f>
        <v>3.85</v>
      </c>
    </row>
    <row r="15" spans="1:10" ht="16.5" thickTop="1" thickBot="1" x14ac:dyDescent="0.3">
      <c r="A15" s="8" t="s">
        <v>64</v>
      </c>
      <c r="B15" s="9"/>
      <c r="C15" s="8">
        <v>20</v>
      </c>
      <c r="D15" s="9"/>
      <c r="E15" s="8" t="s">
        <v>9</v>
      </c>
      <c r="F15" s="9"/>
      <c r="G15" s="8" t="s">
        <v>9</v>
      </c>
      <c r="H15" s="9"/>
      <c r="I15" s="6">
        <v>0.04</v>
      </c>
      <c r="J15" s="6">
        <f t="shared" ref="J15:J26" si="0">C15*I15</f>
        <v>0.8</v>
      </c>
    </row>
    <row r="16" spans="1:10" ht="16.5" thickTop="1" thickBot="1" x14ac:dyDescent="0.3">
      <c r="A16" s="8" t="s">
        <v>29</v>
      </c>
      <c r="B16" s="9"/>
      <c r="C16" s="8">
        <v>1.5</v>
      </c>
      <c r="D16" s="9"/>
      <c r="E16" s="8" t="s">
        <v>9</v>
      </c>
      <c r="F16" s="9"/>
      <c r="G16" s="8" t="s">
        <v>9</v>
      </c>
      <c r="H16" s="9"/>
      <c r="I16" s="6">
        <v>0.05</v>
      </c>
      <c r="J16" s="6">
        <f t="shared" si="0"/>
        <v>7.5000000000000011E-2</v>
      </c>
    </row>
    <row r="17" spans="1:10" ht="16.5" thickTop="1" thickBot="1" x14ac:dyDescent="0.3">
      <c r="A17" s="8" t="s">
        <v>65</v>
      </c>
      <c r="B17" s="9"/>
      <c r="C17" s="8">
        <v>0.25</v>
      </c>
      <c r="D17" s="9"/>
      <c r="E17" s="8" t="s">
        <v>9</v>
      </c>
      <c r="F17" s="9"/>
      <c r="G17" s="8" t="s">
        <v>9</v>
      </c>
      <c r="H17" s="9"/>
      <c r="I17" s="6">
        <v>1.99</v>
      </c>
      <c r="J17" s="6">
        <f t="shared" si="0"/>
        <v>0.4975</v>
      </c>
    </row>
    <row r="18" spans="1:10" ht="16.5" thickTop="1" thickBot="1" x14ac:dyDescent="0.3">
      <c r="A18" s="8" t="s">
        <v>66</v>
      </c>
      <c r="B18" s="9"/>
      <c r="C18" s="8">
        <v>2.5</v>
      </c>
      <c r="D18" s="9"/>
      <c r="E18" s="8" t="s">
        <v>9</v>
      </c>
      <c r="F18" s="9"/>
      <c r="G18" s="8" t="s">
        <v>9</v>
      </c>
      <c r="H18" s="9"/>
      <c r="I18" s="6">
        <v>0.4</v>
      </c>
      <c r="J18" s="6">
        <f t="shared" si="0"/>
        <v>1</v>
      </c>
    </row>
    <row r="19" spans="1:10" ht="16.5" thickTop="1" thickBot="1" x14ac:dyDescent="0.3">
      <c r="A19" s="8" t="s">
        <v>67</v>
      </c>
      <c r="B19" s="9"/>
      <c r="C19" s="8">
        <v>10</v>
      </c>
      <c r="D19" s="9"/>
      <c r="E19" s="8" t="s">
        <v>129</v>
      </c>
      <c r="F19" s="9"/>
      <c r="G19" s="8" t="s">
        <v>129</v>
      </c>
      <c r="H19" s="9"/>
      <c r="I19" s="6">
        <v>0.08</v>
      </c>
      <c r="J19" s="6">
        <f t="shared" si="0"/>
        <v>0.8</v>
      </c>
    </row>
    <row r="20" spans="1:10" ht="16.5" thickTop="1" thickBot="1" x14ac:dyDescent="0.3">
      <c r="A20" s="8" t="s">
        <v>68</v>
      </c>
      <c r="B20" s="9"/>
      <c r="C20" s="8">
        <v>2.5</v>
      </c>
      <c r="D20" s="9"/>
      <c r="E20" s="8" t="s">
        <v>9</v>
      </c>
      <c r="F20" s="9"/>
      <c r="G20" s="8" t="s">
        <v>9</v>
      </c>
      <c r="H20" s="9"/>
      <c r="I20" s="6">
        <v>0.1</v>
      </c>
      <c r="J20" s="6">
        <f t="shared" si="0"/>
        <v>0.25</v>
      </c>
    </row>
    <row r="21" spans="1:10" ht="16.5" thickTop="1" thickBot="1" x14ac:dyDescent="0.3">
      <c r="A21" s="14" t="s">
        <v>69</v>
      </c>
      <c r="B21" s="15"/>
      <c r="C21" s="14">
        <v>2.5</v>
      </c>
      <c r="D21" s="15"/>
      <c r="E21" s="14" t="s">
        <v>8</v>
      </c>
      <c r="F21" s="15"/>
      <c r="G21" s="14" t="s">
        <v>8</v>
      </c>
      <c r="H21" s="15"/>
      <c r="I21" s="6">
        <v>3.9</v>
      </c>
      <c r="J21" s="6">
        <f t="shared" si="0"/>
        <v>9.75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0.17022500000000002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17.192724999999999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0.34385450000000001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9.8244142857142863E-2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5" sqref="K5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70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75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1.5</v>
      </c>
      <c r="F8" s="19" t="s">
        <v>125</v>
      </c>
      <c r="G8" s="20"/>
      <c r="I8" s="5">
        <f>J29/I6</f>
        <v>0.54178083333333338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50</v>
      </c>
      <c r="F10" s="19" t="s">
        <v>126</v>
      </c>
      <c r="G10" s="20"/>
      <c r="I10" s="5">
        <v>3.5</v>
      </c>
    </row>
    <row r="11" spans="1:10" ht="16.5" thickTop="1" thickBot="1" x14ac:dyDescent="0.3"/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71</v>
      </c>
      <c r="B14" s="9"/>
      <c r="C14" s="8">
        <v>15</v>
      </c>
      <c r="D14" s="9"/>
      <c r="E14" s="8" t="s">
        <v>61</v>
      </c>
      <c r="F14" s="9"/>
      <c r="G14" s="8" t="s">
        <v>75</v>
      </c>
      <c r="H14" s="9"/>
      <c r="I14" s="6">
        <v>0.13</v>
      </c>
      <c r="J14" s="6">
        <f>C14*I14</f>
        <v>1.9500000000000002</v>
      </c>
    </row>
    <row r="15" spans="1:10" ht="16.5" thickTop="1" thickBot="1" x14ac:dyDescent="0.3">
      <c r="A15" s="8" t="s">
        <v>39</v>
      </c>
      <c r="B15" s="9"/>
      <c r="C15" s="8">
        <v>5</v>
      </c>
      <c r="D15" s="9"/>
      <c r="E15" s="8" t="s">
        <v>131</v>
      </c>
      <c r="F15" s="9"/>
      <c r="G15" s="8" t="s">
        <v>131</v>
      </c>
      <c r="H15" s="9"/>
      <c r="I15" s="6">
        <v>0</v>
      </c>
      <c r="J15" s="6">
        <f t="shared" ref="J15:J26" si="0">C15*I15</f>
        <v>0</v>
      </c>
    </row>
    <row r="16" spans="1:10" ht="16.5" thickTop="1" thickBot="1" x14ac:dyDescent="0.3">
      <c r="A16" s="8" t="s">
        <v>38</v>
      </c>
      <c r="B16" s="9"/>
      <c r="C16" s="8">
        <v>2.5</v>
      </c>
      <c r="D16" s="9"/>
      <c r="E16" s="8" t="s">
        <v>9</v>
      </c>
      <c r="F16" s="9"/>
      <c r="G16" s="8" t="s">
        <v>9</v>
      </c>
      <c r="H16" s="9"/>
      <c r="I16" s="6">
        <v>0.03</v>
      </c>
      <c r="J16" s="6">
        <f t="shared" si="0"/>
        <v>7.4999999999999997E-2</v>
      </c>
    </row>
    <row r="17" spans="1:10" ht="16.5" thickTop="1" thickBot="1" x14ac:dyDescent="0.3">
      <c r="A17" s="8" t="s">
        <v>72</v>
      </c>
      <c r="B17" s="9"/>
      <c r="C17" s="8">
        <v>1.25</v>
      </c>
      <c r="D17" s="9"/>
      <c r="E17" s="8" t="s">
        <v>9</v>
      </c>
      <c r="F17" s="9"/>
      <c r="G17" s="8" t="s">
        <v>9</v>
      </c>
      <c r="H17" s="9"/>
      <c r="I17" s="6">
        <v>0.32</v>
      </c>
      <c r="J17" s="6">
        <f t="shared" si="0"/>
        <v>0.4</v>
      </c>
    </row>
    <row r="18" spans="1:10" ht="16.5" thickTop="1" thickBot="1" x14ac:dyDescent="0.3">
      <c r="A18" s="8" t="s">
        <v>49</v>
      </c>
      <c r="B18" s="9"/>
      <c r="C18" s="8">
        <v>0.25</v>
      </c>
      <c r="D18" s="9"/>
      <c r="E18" s="8" t="s">
        <v>9</v>
      </c>
      <c r="F18" s="9"/>
      <c r="G18" s="8" t="s">
        <v>9</v>
      </c>
      <c r="H18" s="9"/>
      <c r="I18" s="6">
        <v>0.05</v>
      </c>
      <c r="J18" s="6">
        <f t="shared" si="0"/>
        <v>1.2500000000000001E-2</v>
      </c>
    </row>
    <row r="19" spans="1:10" ht="16.5" thickTop="1" thickBot="1" x14ac:dyDescent="0.3">
      <c r="A19" s="8" t="s">
        <v>29</v>
      </c>
      <c r="B19" s="9"/>
      <c r="C19" s="8">
        <v>1.25</v>
      </c>
      <c r="D19" s="9"/>
      <c r="E19" s="8" t="s">
        <v>9</v>
      </c>
      <c r="F19" s="9"/>
      <c r="G19" s="8" t="s">
        <v>9</v>
      </c>
      <c r="H19" s="9"/>
      <c r="I19" s="6">
        <v>0.05</v>
      </c>
      <c r="J19" s="6">
        <f t="shared" si="0"/>
        <v>6.25E-2</v>
      </c>
    </row>
    <row r="20" spans="1:10" ht="16.5" thickTop="1" thickBot="1" x14ac:dyDescent="0.3">
      <c r="A20" s="8" t="s">
        <v>73</v>
      </c>
      <c r="B20" s="9"/>
      <c r="C20" s="8">
        <v>60</v>
      </c>
      <c r="D20" s="9"/>
      <c r="E20" s="8" t="s">
        <v>130</v>
      </c>
      <c r="F20" s="9"/>
      <c r="G20" s="8" t="s">
        <v>130</v>
      </c>
      <c r="H20" s="9"/>
      <c r="I20" s="6">
        <v>0.09</v>
      </c>
      <c r="J20" s="6">
        <f t="shared" si="0"/>
        <v>5.3999999999999995</v>
      </c>
    </row>
    <row r="21" spans="1:10" ht="16.5" thickTop="1" thickBot="1" x14ac:dyDescent="0.3">
      <c r="A21" s="14" t="s">
        <v>74</v>
      </c>
      <c r="B21" s="15"/>
      <c r="C21" s="14">
        <v>0.125</v>
      </c>
      <c r="D21" s="15"/>
      <c r="E21" s="14" t="s">
        <v>9</v>
      </c>
      <c r="F21" s="15"/>
      <c r="G21" s="14" t="s">
        <v>9</v>
      </c>
      <c r="H21" s="15"/>
      <c r="I21" s="6">
        <v>1.17</v>
      </c>
      <c r="J21" s="6">
        <f t="shared" si="0"/>
        <v>0.14624999999999999</v>
      </c>
    </row>
    <row r="22" spans="1:10" ht="16.5" thickTop="1" thickBot="1" x14ac:dyDescent="0.3">
      <c r="A22" s="8"/>
      <c r="B22" s="9"/>
      <c r="C22" s="8"/>
      <c r="D22" s="9"/>
      <c r="E22" s="8"/>
      <c r="F22" s="9"/>
      <c r="G22" s="8"/>
      <c r="H22" s="9"/>
      <c r="I22" s="6"/>
      <c r="J22" s="6">
        <f t="shared" si="0"/>
        <v>0</v>
      </c>
    </row>
    <row r="23" spans="1:10" ht="16.5" thickTop="1" thickBot="1" x14ac:dyDescent="0.3">
      <c r="A23" s="8"/>
      <c r="B23" s="9"/>
      <c r="C23" s="8"/>
      <c r="D23" s="9"/>
      <c r="E23" s="8"/>
      <c r="F23" s="9"/>
      <c r="G23" s="8"/>
      <c r="H23" s="9"/>
      <c r="I23" s="6"/>
      <c r="J23" s="6">
        <f t="shared" si="0"/>
        <v>0</v>
      </c>
    </row>
    <row r="24" spans="1:10" ht="16.5" thickTop="1" thickBot="1" x14ac:dyDescent="0.3">
      <c r="A24" s="8"/>
      <c r="B24" s="9"/>
      <c r="C24" s="8"/>
      <c r="D24" s="9"/>
      <c r="E24" s="8"/>
      <c r="F24" s="9"/>
      <c r="G24" s="8"/>
      <c r="H24" s="9"/>
      <c r="I24" s="6"/>
      <c r="J24" s="6">
        <f t="shared" si="0"/>
        <v>0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8.0462500000000006E-2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8.1267125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0.16253424999999999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4.6438357142857142E-2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26" sqref="M26"/>
    </sheetView>
  </sheetViews>
  <sheetFormatPr defaultRowHeight="15" x14ac:dyDescent="0.25"/>
  <sheetData>
    <row r="1" spans="1:10" ht="15" customHeight="1" x14ac:dyDescent="0.25">
      <c r="A1" s="29" t="s">
        <v>128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/>
    <row r="4" spans="1:10" ht="17.25" thickTop="1" thickBot="1" x14ac:dyDescent="0.3">
      <c r="C4" s="32" t="s">
        <v>76</v>
      </c>
      <c r="D4" s="33"/>
      <c r="E4" s="33"/>
      <c r="F4" s="33"/>
      <c r="G4" s="34"/>
    </row>
    <row r="5" spans="1:10" ht="16.5" thickTop="1" thickBot="1" x14ac:dyDescent="0.3"/>
    <row r="6" spans="1:10" ht="16.5" thickTop="1" thickBot="1" x14ac:dyDescent="0.3">
      <c r="A6" s="8" t="s">
        <v>0</v>
      </c>
      <c r="B6" s="9"/>
      <c r="D6" s="3">
        <v>325</v>
      </c>
      <c r="F6" s="19" t="s">
        <v>124</v>
      </c>
      <c r="G6" s="20"/>
      <c r="I6" s="4">
        <v>0.3</v>
      </c>
    </row>
    <row r="7" spans="1:10" ht="16.5" thickTop="1" thickBot="1" x14ac:dyDescent="0.3">
      <c r="D7" s="1"/>
      <c r="I7" s="1"/>
    </row>
    <row r="8" spans="1:10" ht="16.5" thickTop="1" thickBot="1" x14ac:dyDescent="0.3">
      <c r="A8" s="8" t="s">
        <v>1</v>
      </c>
      <c r="B8" s="9"/>
      <c r="D8" s="3">
        <v>6.5</v>
      </c>
      <c r="F8" s="19" t="s">
        <v>125</v>
      </c>
      <c r="G8" s="20"/>
      <c r="I8" s="5">
        <f>J29/I6</f>
        <v>3.0975016666666666</v>
      </c>
    </row>
    <row r="9" spans="1:10" ht="16.5" thickTop="1" thickBot="1" x14ac:dyDescent="0.3">
      <c r="D9" s="1"/>
      <c r="F9" s="2"/>
      <c r="G9" s="2"/>
      <c r="I9" s="1"/>
    </row>
    <row r="10" spans="1:10" ht="16.5" thickTop="1" thickBot="1" x14ac:dyDescent="0.3">
      <c r="A10" s="8" t="s">
        <v>2</v>
      </c>
      <c r="B10" s="9"/>
      <c r="D10" s="3">
        <f>D6/D8</f>
        <v>50</v>
      </c>
      <c r="F10" s="19" t="s">
        <v>126</v>
      </c>
      <c r="G10" s="20"/>
      <c r="I10" s="5">
        <v>3.5</v>
      </c>
    </row>
    <row r="11" spans="1:10" ht="16.5" thickTop="1" thickBot="1" x14ac:dyDescent="0.3">
      <c r="F11" s="2"/>
      <c r="G11" s="2"/>
    </row>
    <row r="12" spans="1:10" ht="15.75" thickTop="1" x14ac:dyDescent="0.25">
      <c r="A12" s="21" t="s">
        <v>127</v>
      </c>
      <c r="B12" s="22"/>
      <c r="C12" s="21" t="s">
        <v>3</v>
      </c>
      <c r="D12" s="23"/>
      <c r="E12" s="25" t="s">
        <v>4</v>
      </c>
      <c r="F12" s="26"/>
      <c r="G12" s="25" t="s">
        <v>5</v>
      </c>
      <c r="H12" s="26"/>
      <c r="I12" s="16" t="s">
        <v>6</v>
      </c>
      <c r="J12" s="16" t="s">
        <v>7</v>
      </c>
    </row>
    <row r="13" spans="1:10" ht="15.75" thickBot="1" x14ac:dyDescent="0.3">
      <c r="A13" s="14"/>
      <c r="B13" s="15"/>
      <c r="C13" s="14"/>
      <c r="D13" s="24"/>
      <c r="E13" s="27"/>
      <c r="F13" s="28"/>
      <c r="G13" s="27"/>
      <c r="H13" s="28"/>
      <c r="I13" s="17"/>
      <c r="J13" s="18"/>
    </row>
    <row r="14" spans="1:10" ht="16.5" thickTop="1" thickBot="1" x14ac:dyDescent="0.3">
      <c r="A14" s="8" t="s">
        <v>77</v>
      </c>
      <c r="B14" s="9"/>
      <c r="C14" s="8">
        <v>30</v>
      </c>
      <c r="D14" s="9"/>
      <c r="E14" s="8" t="s">
        <v>129</v>
      </c>
      <c r="F14" s="9"/>
      <c r="G14" s="8" t="s">
        <v>129</v>
      </c>
      <c r="H14" s="9"/>
      <c r="I14" s="6">
        <v>0.12</v>
      </c>
      <c r="J14" s="6">
        <f>C14*I14</f>
        <v>3.5999999999999996</v>
      </c>
    </row>
    <row r="15" spans="1:10" ht="16.5" thickTop="1" thickBot="1" x14ac:dyDescent="0.3">
      <c r="A15" s="8" t="s">
        <v>78</v>
      </c>
      <c r="B15" s="9"/>
      <c r="C15" s="8">
        <v>10</v>
      </c>
      <c r="D15" s="9"/>
      <c r="E15" s="8" t="s">
        <v>129</v>
      </c>
      <c r="F15" s="9"/>
      <c r="G15" s="8" t="s">
        <v>129</v>
      </c>
      <c r="H15" s="9"/>
      <c r="I15" s="6">
        <v>0.03</v>
      </c>
      <c r="J15" s="6">
        <f t="shared" ref="J15:J26" si="0">C15*I15</f>
        <v>0.3</v>
      </c>
    </row>
    <row r="16" spans="1:10" ht="16.5" thickTop="1" thickBot="1" x14ac:dyDescent="0.3">
      <c r="A16" s="8" t="s">
        <v>43</v>
      </c>
      <c r="B16" s="9"/>
      <c r="C16" s="8">
        <v>3</v>
      </c>
      <c r="D16" s="9"/>
      <c r="E16" s="8" t="s">
        <v>9</v>
      </c>
      <c r="F16" s="9"/>
      <c r="G16" s="8" t="s">
        <v>9</v>
      </c>
      <c r="H16" s="9"/>
      <c r="I16" s="6">
        <v>0.44</v>
      </c>
      <c r="J16" s="6">
        <f t="shared" si="0"/>
        <v>1.32</v>
      </c>
    </row>
    <row r="17" spans="1:10" ht="16.5" thickTop="1" thickBot="1" x14ac:dyDescent="0.3">
      <c r="A17" s="8" t="s">
        <v>49</v>
      </c>
      <c r="B17" s="9"/>
      <c r="C17" s="8">
        <v>7.5</v>
      </c>
      <c r="D17" s="9"/>
      <c r="E17" s="8" t="s">
        <v>9</v>
      </c>
      <c r="F17" s="9"/>
      <c r="G17" s="8" t="s">
        <v>9</v>
      </c>
      <c r="H17" s="9"/>
      <c r="I17" s="6">
        <v>0.05</v>
      </c>
      <c r="J17" s="6">
        <f t="shared" si="0"/>
        <v>0.375</v>
      </c>
    </row>
    <row r="18" spans="1:10" ht="16.5" thickTop="1" thickBot="1" x14ac:dyDescent="0.3">
      <c r="A18" s="8" t="s">
        <v>31</v>
      </c>
      <c r="B18" s="9"/>
      <c r="C18" s="8">
        <v>7.5</v>
      </c>
      <c r="D18" s="9"/>
      <c r="E18" s="8" t="s">
        <v>9</v>
      </c>
      <c r="F18" s="9"/>
      <c r="G18" s="8" t="s">
        <v>9</v>
      </c>
      <c r="H18" s="9"/>
      <c r="I18" s="6">
        <v>0.56000000000000005</v>
      </c>
      <c r="J18" s="6">
        <f t="shared" si="0"/>
        <v>4.2</v>
      </c>
    </row>
    <row r="19" spans="1:10" ht="16.5" thickTop="1" thickBot="1" x14ac:dyDescent="0.3">
      <c r="A19" s="8" t="s">
        <v>79</v>
      </c>
      <c r="B19" s="9"/>
      <c r="C19" s="8">
        <v>2.5</v>
      </c>
      <c r="D19" s="9"/>
      <c r="E19" s="8" t="s">
        <v>9</v>
      </c>
      <c r="F19" s="9"/>
      <c r="G19" s="8" t="s">
        <v>9</v>
      </c>
      <c r="H19" s="9"/>
      <c r="I19" s="6">
        <v>0.5</v>
      </c>
      <c r="J19" s="6">
        <f t="shared" si="0"/>
        <v>1.25</v>
      </c>
    </row>
    <row r="20" spans="1:10" ht="16.5" thickTop="1" thickBot="1" x14ac:dyDescent="0.3">
      <c r="A20" s="8" t="s">
        <v>29</v>
      </c>
      <c r="B20" s="9"/>
      <c r="C20" s="8">
        <v>2.5</v>
      </c>
      <c r="D20" s="9"/>
      <c r="E20" s="8" t="s">
        <v>9</v>
      </c>
      <c r="F20" s="9"/>
      <c r="G20" s="8" t="s">
        <v>9</v>
      </c>
      <c r="H20" s="9"/>
      <c r="I20" s="6">
        <v>0.05</v>
      </c>
      <c r="J20" s="6">
        <f t="shared" si="0"/>
        <v>0.125</v>
      </c>
    </row>
    <row r="21" spans="1:10" ht="16.5" thickTop="1" thickBot="1" x14ac:dyDescent="0.3">
      <c r="A21" s="14" t="s">
        <v>25</v>
      </c>
      <c r="B21" s="15"/>
      <c r="C21" s="14">
        <v>0.75</v>
      </c>
      <c r="D21" s="15"/>
      <c r="E21" s="14" t="s">
        <v>9</v>
      </c>
      <c r="F21" s="15"/>
      <c r="G21" s="14" t="s">
        <v>9</v>
      </c>
      <c r="H21" s="15"/>
      <c r="I21" s="6">
        <v>0.85</v>
      </c>
      <c r="J21" s="6">
        <f t="shared" si="0"/>
        <v>0.63749999999999996</v>
      </c>
    </row>
    <row r="22" spans="1:10" ht="16.5" thickTop="1" thickBot="1" x14ac:dyDescent="0.3">
      <c r="A22" s="8" t="s">
        <v>80</v>
      </c>
      <c r="B22" s="9"/>
      <c r="C22" s="8">
        <v>9.375</v>
      </c>
      <c r="D22" s="9"/>
      <c r="E22" s="8" t="s">
        <v>8</v>
      </c>
      <c r="F22" s="9"/>
      <c r="G22" s="8" t="s">
        <v>8</v>
      </c>
      <c r="H22" s="9"/>
      <c r="I22" s="6">
        <v>1.84</v>
      </c>
      <c r="J22" s="6">
        <f t="shared" si="0"/>
        <v>17.25</v>
      </c>
    </row>
    <row r="23" spans="1:10" ht="16.5" thickTop="1" thickBot="1" x14ac:dyDescent="0.3">
      <c r="A23" s="8" t="s">
        <v>81</v>
      </c>
      <c r="B23" s="9"/>
      <c r="C23" s="8">
        <v>36.25</v>
      </c>
      <c r="D23" s="9"/>
      <c r="E23" s="8" t="s">
        <v>9</v>
      </c>
      <c r="F23" s="9"/>
      <c r="G23" s="8" t="s">
        <v>9</v>
      </c>
      <c r="H23" s="9"/>
      <c r="I23" s="6">
        <v>0.1</v>
      </c>
      <c r="J23" s="6">
        <f t="shared" si="0"/>
        <v>3.625</v>
      </c>
    </row>
    <row r="24" spans="1:10" ht="16.5" thickTop="1" thickBot="1" x14ac:dyDescent="0.3">
      <c r="A24" s="8" t="s">
        <v>82</v>
      </c>
      <c r="B24" s="9"/>
      <c r="C24" s="8">
        <v>12</v>
      </c>
      <c r="D24" s="9"/>
      <c r="E24" s="8" t="s">
        <v>10</v>
      </c>
      <c r="F24" s="9"/>
      <c r="G24" s="8" t="s">
        <v>10</v>
      </c>
      <c r="H24" s="9"/>
      <c r="I24" s="6">
        <v>1.1100000000000001</v>
      </c>
      <c r="J24" s="6">
        <f t="shared" si="0"/>
        <v>13.32</v>
      </c>
    </row>
    <row r="25" spans="1:10" ht="16.5" thickTop="1" thickBot="1" x14ac:dyDescent="0.3">
      <c r="A25" s="8"/>
      <c r="B25" s="9"/>
      <c r="C25" s="8"/>
      <c r="D25" s="9"/>
      <c r="E25" s="8"/>
      <c r="F25" s="9"/>
      <c r="G25" s="8"/>
      <c r="H25" s="9"/>
      <c r="I25" s="6"/>
      <c r="J25" s="6">
        <f t="shared" si="0"/>
        <v>0</v>
      </c>
    </row>
    <row r="26" spans="1:10" ht="16.5" thickTop="1" thickBot="1" x14ac:dyDescent="0.3">
      <c r="A26" s="8"/>
      <c r="B26" s="9"/>
      <c r="C26" s="8"/>
      <c r="D26" s="9"/>
      <c r="E26" s="8"/>
      <c r="F26" s="9"/>
      <c r="G26" s="8"/>
      <c r="H26" s="9"/>
      <c r="I26" s="6"/>
      <c r="J26" s="6">
        <f t="shared" si="0"/>
        <v>0</v>
      </c>
    </row>
    <row r="27" spans="1:10" ht="16.5" thickTop="1" thickBot="1" x14ac:dyDescent="0.3">
      <c r="A27" s="8" t="s">
        <v>11</v>
      </c>
      <c r="B27" s="9"/>
      <c r="C27" s="10"/>
      <c r="D27" s="11"/>
      <c r="E27" s="11"/>
      <c r="F27" s="11"/>
      <c r="G27" s="11"/>
      <c r="H27" s="11"/>
      <c r="I27" s="12"/>
      <c r="J27" s="6">
        <f>SUM(J14:J26)*1%</f>
        <v>0.46002499999999996</v>
      </c>
    </row>
    <row r="28" spans="1:10" ht="16.5" thickTop="1" thickBot="1" x14ac:dyDescent="0.3">
      <c r="A28" s="8" t="s">
        <v>12</v>
      </c>
      <c r="B28" s="9"/>
      <c r="C28" s="8"/>
      <c r="D28" s="13"/>
      <c r="E28" s="13"/>
      <c r="F28" s="13"/>
      <c r="G28" s="13"/>
      <c r="H28" s="13"/>
      <c r="I28" s="9"/>
      <c r="J28" s="6">
        <f>SUM(J14:J27)</f>
        <v>46.462524999999999</v>
      </c>
    </row>
    <row r="29" spans="1:10" ht="16.5" thickTop="1" thickBot="1" x14ac:dyDescent="0.3">
      <c r="A29" s="8" t="s">
        <v>13</v>
      </c>
      <c r="B29" s="9"/>
      <c r="C29" s="10"/>
      <c r="D29" s="11"/>
      <c r="E29" s="11"/>
      <c r="F29" s="11"/>
      <c r="G29" s="11"/>
      <c r="H29" s="11"/>
      <c r="I29" s="12"/>
      <c r="J29" s="6">
        <f>J28/D10</f>
        <v>0.92925049999999998</v>
      </c>
    </row>
    <row r="30" spans="1:10" ht="16.5" thickTop="1" thickBot="1" x14ac:dyDescent="0.3">
      <c r="A30" s="8" t="s">
        <v>14</v>
      </c>
      <c r="B30" s="9"/>
      <c r="C30" s="10"/>
      <c r="D30" s="11"/>
      <c r="E30" s="11"/>
      <c r="F30" s="11"/>
      <c r="G30" s="11"/>
      <c r="H30" s="11"/>
      <c r="I30" s="12"/>
      <c r="J30" s="7">
        <f>J29/I10</f>
        <v>0.26550014285714285</v>
      </c>
    </row>
    <row r="31" spans="1:10" ht="15.75" thickTop="1" x14ac:dyDescent="0.25"/>
  </sheetData>
  <mergeCells count="74">
    <mergeCell ref="A30:B30"/>
    <mergeCell ref="C30:I30"/>
    <mergeCell ref="A27:B27"/>
    <mergeCell ref="C27:I27"/>
    <mergeCell ref="A28:B28"/>
    <mergeCell ref="C28:I28"/>
    <mergeCell ref="A29:B29"/>
    <mergeCell ref="C29:I29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I13"/>
    <mergeCell ref="J12:J13"/>
    <mergeCell ref="A14:B14"/>
    <mergeCell ref="C14:D14"/>
    <mergeCell ref="E14:F14"/>
    <mergeCell ref="G14:H14"/>
    <mergeCell ref="A10:B10"/>
    <mergeCell ref="F10:G10"/>
    <mergeCell ref="A12:B13"/>
    <mergeCell ref="C12:D13"/>
    <mergeCell ref="E12:F13"/>
    <mergeCell ref="G12:H13"/>
    <mergeCell ref="A1:J2"/>
    <mergeCell ref="C4:G4"/>
    <mergeCell ref="A6:B6"/>
    <mergeCell ref="F6:G6"/>
    <mergeCell ref="A8:B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Ham Soup</vt:lpstr>
      <vt:lpstr>ST. Louis Ribs</vt:lpstr>
      <vt:lpstr>BBQ Sauce</vt:lpstr>
      <vt:lpstr>BBQ Spice</vt:lpstr>
      <vt:lpstr>BBQ Pork</vt:lpstr>
      <vt:lpstr>Maple Brisket</vt:lpstr>
      <vt:lpstr>Cucumber Salad</vt:lpstr>
      <vt:lpstr>Mayonaise</vt:lpstr>
      <vt:lpstr>Cole Slaw</vt:lpstr>
      <vt:lpstr>Smoked Chicken</vt:lpstr>
      <vt:lpstr>Chix Marinade</vt:lpstr>
      <vt:lpstr>Coulis</vt:lpstr>
      <vt:lpstr>Chicken Stock</vt:lpstr>
      <vt:lpstr>Pecan Pie</vt:lpstr>
      <vt:lpstr>Pie Crust</vt:lpstr>
      <vt:lpstr>Total Buffet Cost</vt:lpstr>
      <vt:lpstr>Total Buffet Cost 2</vt:lpstr>
      <vt:lpstr>Buffet Per Person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2017-04-09T16:34:26Z</dcterms:modified>
</cp:coreProperties>
</file>